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pivotCache/pivotCacheDefinition4.xml" ContentType="application/vnd.openxmlformats-officedocument.spreadsheetml.pivotCacheDefinition+xml"/>
  <Override PartName="/xl/pivotCache/pivotCacheRecords4.xml" ContentType="application/vnd.openxmlformats-officedocument.spreadsheetml.pivotCacheRecords+xml"/>
  <Override PartName="/xl/pivotCache/pivotCacheDefinition5.xml" ContentType="application/vnd.openxmlformats-officedocument.spreadsheetml.pivotCacheDefinition+xml"/>
  <Override PartName="/xl/pivotCache/pivotCacheRecords5.xml" ContentType="application/vnd.openxmlformats-officedocument.spreadsheetml.pivotCacheRecords+xml"/>
  <Override PartName="/xl/pivotCache/pivotCacheDefinition6.xml" ContentType="application/vnd.openxmlformats-officedocument.spreadsheetml.pivotCacheDefinition+xml"/>
  <Override PartName="/xl/pivotCache/pivotCacheRecords6.xml" ContentType="application/vnd.openxmlformats-officedocument.spreadsheetml.pivotCacheRecords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pivotTables/pivotTable7.xml" ContentType="application/vnd.openxmlformats-officedocument.spreadsheetml.pivotTable+xml"/>
  <Override PartName="/xl/pivotTables/pivotTable8.xml" ContentType="application/vnd.openxmlformats-officedocument.spreadsheetml.pivotTab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ormazione\Desktop\"/>
    </mc:Choice>
  </mc:AlternateContent>
  <xr:revisionPtr revIDLastSave="0" documentId="13_ncr:1_{FA35D166-1843-402D-A657-590EE9BD2C38}" xr6:coauthVersionLast="47" xr6:coauthVersionMax="47" xr10:uidLastSave="{00000000-0000-0000-0000-000000000000}"/>
  <bookViews>
    <workbookView xWindow="-98" yWindow="-98" windowWidth="22245" windowHeight="11836" tabRatio="510" firstSheet="8" activeTab="8" xr2:uid="{00000000-000D-0000-FFFF-FFFF00000000}"/>
  </bookViews>
  <sheets>
    <sheet name="A" sheetId="10" state="hidden" r:id="rId1"/>
    <sheet name="B" sheetId="8" state="hidden" r:id="rId2"/>
    <sheet name="C" sheetId="11" state="hidden" r:id="rId3"/>
    <sheet name="D" sheetId="13" state="hidden" r:id="rId4"/>
    <sheet name="E" sheetId="19" state="hidden" r:id="rId5"/>
    <sheet name="F" sheetId="16" state="hidden" r:id="rId6"/>
    <sheet name="G" sheetId="24" state="hidden" r:id="rId7"/>
    <sheet name="H" sheetId="26" state="hidden" r:id="rId8"/>
    <sheet name="Vendite" sheetId="4" r:id="rId9"/>
    <sheet name="Dati di Supporto" sheetId="3" r:id="rId10"/>
  </sheets>
  <definedNames>
    <definedName name="_xlnm._FilterDatabase" localSheetId="8" hidden="1">Vendite!$B$1:$F$71</definedName>
    <definedName name="_xlcn.WorksheetConnection_DatidiSupportoA2D105" hidden="1">'Dati di Supporto'!$A$2:$D$105</definedName>
    <definedName name="_xlcn.WorksheetConnection_DatidiSupportoF2H22" hidden="1">'Dati di Supporto'!$F$2:$H$22</definedName>
    <definedName name="_xlcn.WorksheetConnection_DatidiSupportoL2M8" hidden="1">'Dati di Supporto'!$L$2:$M$8</definedName>
    <definedName name="_xlcn.WorksheetConnection_DatidiSupportoO11P16" hidden="1">'Dati di Supporto'!$O$11:$P$16</definedName>
    <definedName name="_xlcn.WorksheetConnection_DatidiSupportoO2Q7" hidden="1">'Dati di Supporto'!$O$2:$Q$7</definedName>
    <definedName name="_xlcn.WorksheetConnection_Esercizio13.xlsxfasce" hidden="1">fasce[]</definedName>
    <definedName name="_xlcn.WorksheetConnection_Esercizio13.xlsxmodalitàpagamento" hidden="1">modalitàpagamento[]</definedName>
    <definedName name="_xlcn.WorksheetConnection_Esercizio13.xlsxProvinceereg" hidden="1">Provinceereg[]</definedName>
    <definedName name="_xlcn.WorksheetConnection_Esercizio13.xlsxregione" hidden="1">regione[]</definedName>
    <definedName name="_xlcn.WorksheetConnection_Esercizio13.xlsxsettore" hidden="1">settore[]</definedName>
    <definedName name="_xlcn.WorksheetConnection_Esercizio13.xlsxvendite" hidden="1">vendite[]</definedName>
    <definedName name="_xlcn.WorksheetConnection_Esercizio13.xlsxvenditore" hidden="1">venditore[]</definedName>
    <definedName name="_xlcn.WorksheetConnection_Esercizio13.xlsxzona" hidden="1">zona[]</definedName>
    <definedName name="_xlcn.WorksheetConnection_VenditeAG" hidden="1">Vendite!$A:$G</definedName>
    <definedName name="tabella" localSheetId="8">Vendite!$B$23:$F$77</definedName>
    <definedName name="tabella">#REF!</definedName>
  </definedNames>
  <calcPr calcId="191029"/>
  <pivotCaches>
    <pivotCache cacheId="21" r:id="rId11"/>
    <pivotCache cacheId="22" r:id="rId12"/>
    <pivotCache cacheId="23" r:id="rId13"/>
    <pivotCache cacheId="24" r:id="rId14"/>
    <pivotCache cacheId="25" r:id="rId15"/>
    <pivotCache cacheId="26" r:id="rId16"/>
  </pivotCaches>
  <extLst>
    <ext xmlns:x15="http://schemas.microsoft.com/office/spreadsheetml/2010/11/main" uri="{FCE2AD5D-F65C-4FA6-A056-5C36A1767C68}">
      <x15:dataModel>
        <x15:modelTables>
          <x15:modelTable id="zona" name="zona" connection="WorksheetConnection_Esercizio 1 (3).xlsx!zona"/>
          <x15:modelTable id="venditore" name="venditore" connection="WorksheetConnection_Esercizio 1 (3).xlsx!venditore"/>
          <x15:modelTable id="vendite" name="vendite" connection="WorksheetConnection_Esercizio 1 (3).xlsx!vendite"/>
          <x15:modelTable id="settore" name="settore" connection="WorksheetConnection_Esercizio 1 (3).xlsx!settore"/>
          <x15:modelTable id="regione" name="regione" connection="WorksheetConnection_Esercizio 1 (3).xlsx!regione"/>
          <x15:modelTable id="Provinceereg" name="Provinceereg" connection="WorksheetConnection_Esercizio 1 (3).xlsx!Provinceereg"/>
          <x15:modelTable id="modalitàpagamento" name="modalitàpagamento" connection="WorksheetConnection_Esercizio 1 (3).xlsx!modalitàpagamento"/>
          <x15:modelTable id="fasce" name="fasce" connection="WorksheetConnection_Esercizio 1 (3).xlsx!fasce"/>
          <x15:modelTable id="Intervallo 2" name="Intervallo 2" connection="WorksheetConnection_Dati di Supporto!$O$2:$Q$7"/>
          <x15:modelTable id="Intervallo 4" name="Intervallo 4" connection="WorksheetConnection_Dati di Supporto!$O$11:$P$16"/>
          <x15:modelTable id="Intervallo 1" name="Intervallo 1" connection="WorksheetConnection_Dati di Supporto!$L$2:$M$8"/>
          <x15:modelTable id="Intervallo 3" name="Intervallo 3" connection="WorksheetConnection_Dati di Supporto!$F$2:$H$22"/>
          <x15:modelTable id="Intervallo" name="Intervallo" connection="WorksheetConnection_Dati di Supporto!$A$2:$D$105"/>
          <x15:modelTable id="Intervallo 5" name="Intervallo 5" connection="WorksheetConnection_Vendite!$A:$G"/>
        </x15:modelTables>
        <x15:modelRelationships>
          <x15:modelRelationship fromTable="regione" fromColumn="Colonna2" toTable="Provinceereg" toColumn="Colonna2"/>
          <x15:modelRelationship fromTable="Provinceereg" fromColumn="Colonna1" toTable="settore" toColumn="Colonna1"/>
          <x15:modelRelationship fromTable="vendite" fromColumn="ID Vendita" toTable="regione" toColumn="Colonna3"/>
          <x15:modelRelationship fromTable="vendite" fromColumn="Fatturato" toTable="modalitàpagamento" toColumn="Colonna2"/>
          <x15:modelRelationship fromTable="vendite" fromColumn="Venditore" toTable="zona" toColumn="ZONA"/>
          <x15:modelRelationship fromTable="venditore" fromColumn="Colonna2" toTable="regione" toColumn="Colonna2"/>
          <x15:modelRelationship fromTable="fasce" fromColumn="Colonna1" toTable="venditore" toColumn="Colonna2"/>
        </x15:modelRelationship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" i="4" l="1"/>
  <c r="K2" i="4" l="1"/>
  <c r="K3" i="4"/>
  <c r="K4" i="4"/>
  <c r="K5" i="4"/>
  <c r="K6" i="4"/>
  <c r="K7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4" i="4"/>
  <c r="K45" i="4"/>
  <c r="K46" i="4"/>
  <c r="K47" i="4"/>
  <c r="K48" i="4"/>
  <c r="K49" i="4"/>
  <c r="K50" i="4"/>
  <c r="K51" i="4"/>
  <c r="K52" i="4"/>
  <c r="K53" i="4"/>
  <c r="K54" i="4"/>
  <c r="K55" i="4"/>
  <c r="K56" i="4"/>
  <c r="K57" i="4"/>
  <c r="K58" i="4"/>
  <c r="K59" i="4"/>
  <c r="K60" i="4"/>
  <c r="K61" i="4"/>
  <c r="K62" i="4"/>
  <c r="K63" i="4"/>
  <c r="K64" i="4"/>
  <c r="K65" i="4"/>
  <c r="K66" i="4"/>
  <c r="K67" i="4"/>
  <c r="K68" i="4"/>
  <c r="K69" i="4"/>
  <c r="K70" i="4"/>
  <c r="K71" i="4"/>
  <c r="K72" i="4"/>
  <c r="K73" i="4"/>
  <c r="K74" i="4"/>
  <c r="K75" i="4"/>
  <c r="K76" i="4"/>
  <c r="K77" i="4"/>
  <c r="K78" i="4"/>
  <c r="K79" i="4"/>
  <c r="K80" i="4"/>
  <c r="K81" i="4"/>
  <c r="K82" i="4"/>
  <c r="K83" i="4"/>
  <c r="K84" i="4"/>
  <c r="K85" i="4"/>
  <c r="K86" i="4"/>
  <c r="K87" i="4"/>
  <c r="K88" i="4"/>
  <c r="K89" i="4"/>
  <c r="K90" i="4"/>
  <c r="K91" i="4"/>
  <c r="K92" i="4"/>
  <c r="K93" i="4"/>
  <c r="K94" i="4"/>
  <c r="K95" i="4"/>
  <c r="K96" i="4"/>
  <c r="K97" i="4"/>
  <c r="K98" i="4"/>
  <c r="K99" i="4"/>
  <c r="K100" i="4"/>
  <c r="K101" i="4"/>
  <c r="K102" i="4"/>
  <c r="K103" i="4"/>
  <c r="K104" i="4"/>
  <c r="K105" i="4"/>
  <c r="K106" i="4"/>
  <c r="K107" i="4"/>
  <c r="K108" i="4"/>
  <c r="K109" i="4"/>
  <c r="K110" i="4"/>
  <c r="K111" i="4"/>
  <c r="K112" i="4"/>
  <c r="K113" i="4"/>
  <c r="K114" i="4"/>
  <c r="K115" i="4"/>
  <c r="K116" i="4"/>
  <c r="K117" i="4"/>
  <c r="K118" i="4"/>
  <c r="K119" i="4"/>
  <c r="K120" i="4"/>
  <c r="K121" i="4"/>
  <c r="K122" i="4"/>
  <c r="K123" i="4"/>
  <c r="K124" i="4"/>
  <c r="K125" i="4"/>
  <c r="K126" i="4"/>
  <c r="K127" i="4"/>
  <c r="K128" i="4"/>
  <c r="K129" i="4"/>
  <c r="K130" i="4"/>
  <c r="K131" i="4"/>
  <c r="K132" i="4"/>
  <c r="K133" i="4"/>
  <c r="K134" i="4"/>
  <c r="K135" i="4"/>
  <c r="K136" i="4"/>
  <c r="K137" i="4"/>
  <c r="K138" i="4"/>
  <c r="K139" i="4"/>
  <c r="K140" i="4"/>
  <c r="K141" i="4"/>
  <c r="K142" i="4"/>
  <c r="K143" i="4"/>
  <c r="K144" i="4"/>
  <c r="K145" i="4"/>
  <c r="K146" i="4"/>
  <c r="K147" i="4"/>
  <c r="K148" i="4"/>
  <c r="K149" i="4"/>
  <c r="K150" i="4"/>
  <c r="K151" i="4"/>
  <c r="K152" i="4"/>
  <c r="K153" i="4"/>
  <c r="K154" i="4"/>
  <c r="K155" i="4"/>
  <c r="K156" i="4"/>
  <c r="K157" i="4"/>
  <c r="K158" i="4"/>
  <c r="K159" i="4"/>
  <c r="K160" i="4"/>
  <c r="K161" i="4"/>
  <c r="K162" i="4"/>
  <c r="K163" i="4"/>
  <c r="K164" i="4"/>
  <c r="K165" i="4"/>
  <c r="K166" i="4"/>
  <c r="K167" i="4"/>
  <c r="K168" i="4"/>
  <c r="K169" i="4"/>
  <c r="K170" i="4"/>
  <c r="K171" i="4"/>
  <c r="K172" i="4"/>
  <c r="K173" i="4"/>
  <c r="K174" i="4"/>
  <c r="K175" i="4"/>
  <c r="K176" i="4"/>
  <c r="K177" i="4"/>
  <c r="K178" i="4"/>
  <c r="K179" i="4"/>
  <c r="K180" i="4"/>
  <c r="K181" i="4"/>
  <c r="K182" i="4"/>
  <c r="K183" i="4"/>
  <c r="K184" i="4"/>
  <c r="K185" i="4"/>
  <c r="K186" i="4"/>
  <c r="K187" i="4"/>
  <c r="K188" i="4"/>
  <c r="K189" i="4"/>
  <c r="K190" i="4"/>
  <c r="K191" i="4"/>
  <c r="K192" i="4"/>
  <c r="K193" i="4"/>
  <c r="K194" i="4"/>
  <c r="K195" i="4"/>
  <c r="K196" i="4"/>
  <c r="K197" i="4"/>
  <c r="K198" i="4"/>
  <c r="K199" i="4"/>
  <c r="K200" i="4"/>
  <c r="K201" i="4"/>
  <c r="K202" i="4"/>
  <c r="K203" i="4"/>
  <c r="K204" i="4"/>
  <c r="K205" i="4"/>
  <c r="K206" i="4"/>
  <c r="K207" i="4"/>
  <c r="K208" i="4"/>
  <c r="K209" i="4"/>
  <c r="K210" i="4"/>
  <c r="K211" i="4"/>
  <c r="K212" i="4"/>
  <c r="K213" i="4"/>
  <c r="K214" i="4"/>
  <c r="K215" i="4"/>
  <c r="K216" i="4"/>
  <c r="K217" i="4"/>
  <c r="K218" i="4"/>
  <c r="K219" i="4"/>
  <c r="K220" i="4"/>
  <c r="K221" i="4"/>
  <c r="K222" i="4"/>
  <c r="K223" i="4"/>
  <c r="K224" i="4"/>
  <c r="K225" i="4"/>
  <c r="K226" i="4"/>
  <c r="K227" i="4"/>
  <c r="K228" i="4"/>
  <c r="K229" i="4"/>
  <c r="K230" i="4"/>
  <c r="K231" i="4"/>
  <c r="K232" i="4"/>
  <c r="K233" i="4"/>
  <c r="K234" i="4"/>
  <c r="K235" i="4"/>
  <c r="K236" i="4"/>
  <c r="K237" i="4"/>
  <c r="K238" i="4"/>
  <c r="K239" i="4"/>
  <c r="K240" i="4"/>
  <c r="K241" i="4"/>
  <c r="K242" i="4"/>
  <c r="K243" i="4"/>
  <c r="K244" i="4"/>
  <c r="K245" i="4"/>
  <c r="K246" i="4"/>
  <c r="K247" i="4"/>
  <c r="K248" i="4"/>
  <c r="K249" i="4"/>
  <c r="K250" i="4"/>
  <c r="K251" i="4"/>
  <c r="K252" i="4"/>
  <c r="K253" i="4"/>
  <c r="K254" i="4"/>
  <c r="K255" i="4"/>
  <c r="K256" i="4"/>
  <c r="K257" i="4"/>
  <c r="K258" i="4"/>
  <c r="K259" i="4"/>
  <c r="K260" i="4"/>
  <c r="K261" i="4"/>
  <c r="K262" i="4"/>
  <c r="K263" i="4"/>
  <c r="K264" i="4"/>
  <c r="K265" i="4"/>
  <c r="K266" i="4"/>
  <c r="K267" i="4"/>
  <c r="K268" i="4"/>
  <c r="K269" i="4"/>
  <c r="K270" i="4"/>
  <c r="K271" i="4"/>
  <c r="K272" i="4"/>
  <c r="K273" i="4"/>
  <c r="K274" i="4"/>
  <c r="K275" i="4"/>
  <c r="K276" i="4"/>
  <c r="K277" i="4"/>
  <c r="K278" i="4"/>
  <c r="K279" i="4"/>
  <c r="K280" i="4"/>
  <c r="K281" i="4"/>
  <c r="K282" i="4"/>
  <c r="K283" i="4"/>
  <c r="K284" i="4"/>
  <c r="K285" i="4"/>
  <c r="K286" i="4"/>
  <c r="K287" i="4"/>
  <c r="K288" i="4"/>
  <c r="K289" i="4"/>
  <c r="K290" i="4"/>
  <c r="K291" i="4"/>
  <c r="K292" i="4"/>
  <c r="K293" i="4"/>
  <c r="K294" i="4"/>
  <c r="K295" i="4"/>
  <c r="K296" i="4"/>
  <c r="K297" i="4"/>
  <c r="K298" i="4"/>
  <c r="K299" i="4"/>
  <c r="K300" i="4"/>
  <c r="K301" i="4"/>
  <c r="K302" i="4"/>
  <c r="K303" i="4"/>
  <c r="K304" i="4"/>
  <c r="K305" i="4"/>
  <c r="K306" i="4"/>
  <c r="K307" i="4"/>
  <c r="K308" i="4"/>
  <c r="K309" i="4"/>
  <c r="K310" i="4"/>
  <c r="K311" i="4"/>
  <c r="K312" i="4"/>
  <c r="K313" i="4"/>
  <c r="K314" i="4"/>
  <c r="K315" i="4"/>
  <c r="K316" i="4"/>
  <c r="K317" i="4"/>
  <c r="K318" i="4"/>
  <c r="K319" i="4"/>
  <c r="K320" i="4"/>
  <c r="K321" i="4"/>
  <c r="K322" i="4"/>
  <c r="K323" i="4"/>
  <c r="K324" i="4"/>
  <c r="K325" i="4"/>
  <c r="K326" i="4"/>
  <c r="K327" i="4"/>
  <c r="K328" i="4"/>
  <c r="K329" i="4"/>
  <c r="K330" i="4"/>
  <c r="K331" i="4"/>
  <c r="K332" i="4"/>
  <c r="K333" i="4"/>
  <c r="K334" i="4"/>
  <c r="K335" i="4"/>
  <c r="K336" i="4"/>
  <c r="K337" i="4"/>
  <c r="K338" i="4"/>
  <c r="K339" i="4"/>
  <c r="K340" i="4"/>
  <c r="K341" i="4"/>
  <c r="K342" i="4"/>
  <c r="K343" i="4"/>
  <c r="K344" i="4"/>
  <c r="K345" i="4"/>
  <c r="K346" i="4"/>
  <c r="K347" i="4"/>
  <c r="K348" i="4"/>
  <c r="K349" i="4"/>
  <c r="K350" i="4"/>
  <c r="K351" i="4"/>
  <c r="K352" i="4"/>
  <c r="K353" i="4"/>
  <c r="K354" i="4"/>
  <c r="K355" i="4"/>
  <c r="K356" i="4"/>
  <c r="K357" i="4"/>
  <c r="K358" i="4"/>
  <c r="K359" i="4"/>
  <c r="K360" i="4"/>
  <c r="K361" i="4"/>
  <c r="K362" i="4"/>
  <c r="K363" i="4"/>
  <c r="K364" i="4"/>
  <c r="K365" i="4"/>
  <c r="K366" i="4"/>
  <c r="K367" i="4"/>
  <c r="K368" i="4"/>
  <c r="K369" i="4"/>
  <c r="K370" i="4"/>
  <c r="K371" i="4"/>
  <c r="K372" i="4"/>
  <c r="K373" i="4"/>
  <c r="K374" i="4"/>
  <c r="K375" i="4"/>
  <c r="K376" i="4"/>
  <c r="K377" i="4"/>
  <c r="K378" i="4"/>
  <c r="K379" i="4"/>
  <c r="K380" i="4"/>
  <c r="K381" i="4"/>
  <c r="K382" i="4"/>
  <c r="K383" i="4"/>
  <c r="K384" i="4"/>
  <c r="K385" i="4"/>
  <c r="K386" i="4"/>
  <c r="K387" i="4"/>
  <c r="K388" i="4"/>
  <c r="K389" i="4"/>
  <c r="K390" i="4"/>
  <c r="K391" i="4"/>
  <c r="K392" i="4"/>
  <c r="K393" i="4"/>
  <c r="K394" i="4"/>
  <c r="K395" i="4"/>
  <c r="K396" i="4"/>
  <c r="K397" i="4"/>
  <c r="K398" i="4"/>
  <c r="K399" i="4"/>
  <c r="K400" i="4"/>
  <c r="K401" i="4"/>
  <c r="K402" i="4"/>
  <c r="K403" i="4"/>
  <c r="K404" i="4"/>
  <c r="K405" i="4"/>
  <c r="K406" i="4"/>
  <c r="K407" i="4"/>
  <c r="K408" i="4"/>
  <c r="K409" i="4"/>
  <c r="K410" i="4"/>
  <c r="K411" i="4"/>
  <c r="K412" i="4"/>
  <c r="K413" i="4"/>
  <c r="K414" i="4"/>
  <c r="K415" i="4"/>
  <c r="K416" i="4"/>
  <c r="K417" i="4"/>
  <c r="K418" i="4"/>
  <c r="K419" i="4"/>
  <c r="K420" i="4"/>
  <c r="K421" i="4"/>
  <c r="K422" i="4"/>
  <c r="K423" i="4"/>
  <c r="K424" i="4"/>
  <c r="K425" i="4"/>
  <c r="K426" i="4"/>
  <c r="K427" i="4"/>
  <c r="K428" i="4"/>
  <c r="K429" i="4"/>
  <c r="K430" i="4"/>
  <c r="K431" i="4"/>
  <c r="K432" i="4"/>
  <c r="K433" i="4"/>
  <c r="K434" i="4"/>
  <c r="K435" i="4"/>
  <c r="K436" i="4"/>
  <c r="K437" i="4"/>
  <c r="K438" i="4"/>
  <c r="K439" i="4"/>
  <c r="K440" i="4"/>
  <c r="K441" i="4"/>
  <c r="K442" i="4"/>
  <c r="K443" i="4"/>
  <c r="K444" i="4"/>
  <c r="K445" i="4"/>
  <c r="K446" i="4"/>
  <c r="K447" i="4"/>
  <c r="K448" i="4"/>
  <c r="K449" i="4"/>
  <c r="K450" i="4"/>
  <c r="K451" i="4"/>
  <c r="K452" i="4"/>
  <c r="K453" i="4"/>
  <c r="K454" i="4"/>
  <c r="K455" i="4"/>
  <c r="K456" i="4"/>
  <c r="K457" i="4"/>
  <c r="K458" i="4"/>
  <c r="K459" i="4"/>
  <c r="K460" i="4"/>
  <c r="K461" i="4"/>
  <c r="K462" i="4"/>
  <c r="K463" i="4"/>
  <c r="K464" i="4"/>
  <c r="K465" i="4"/>
  <c r="K466" i="4"/>
  <c r="K467" i="4"/>
  <c r="K468" i="4"/>
  <c r="K469" i="4"/>
  <c r="K470" i="4"/>
  <c r="K471" i="4"/>
  <c r="K472" i="4"/>
  <c r="K473" i="4"/>
  <c r="K474" i="4"/>
  <c r="K475" i="4"/>
  <c r="K476" i="4"/>
  <c r="K477" i="4"/>
  <c r="K478" i="4"/>
  <c r="K479" i="4"/>
  <c r="K480" i="4"/>
  <c r="K481" i="4"/>
  <c r="K482" i="4"/>
  <c r="K483" i="4"/>
  <c r="K484" i="4"/>
  <c r="K485" i="4"/>
  <c r="K486" i="4"/>
  <c r="K487" i="4"/>
  <c r="K488" i="4"/>
  <c r="K489" i="4"/>
  <c r="K490" i="4"/>
  <c r="K491" i="4"/>
  <c r="K492" i="4"/>
  <c r="K493" i="4"/>
  <c r="K494" i="4"/>
  <c r="K495" i="4"/>
  <c r="K496" i="4"/>
  <c r="K497" i="4"/>
  <c r="K498" i="4"/>
  <c r="K499" i="4"/>
  <c r="K500" i="4"/>
  <c r="K501" i="4"/>
  <c r="J2" i="4"/>
  <c r="J3" i="4"/>
  <c r="J4" i="4"/>
  <c r="J5" i="4"/>
  <c r="J6" i="4"/>
  <c r="J7" i="4"/>
  <c r="J8" i="4"/>
  <c r="J9" i="4"/>
  <c r="J10" i="4"/>
  <c r="J11" i="4"/>
  <c r="J12" i="4"/>
  <c r="J13" i="4"/>
  <c r="J14" i="4"/>
  <c r="J15" i="4"/>
  <c r="J16" i="4"/>
  <c r="J17" i="4"/>
  <c r="J18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J34" i="4"/>
  <c r="J35" i="4"/>
  <c r="J36" i="4"/>
  <c r="J37" i="4"/>
  <c r="J38" i="4"/>
  <c r="J39" i="4"/>
  <c r="J40" i="4"/>
  <c r="J41" i="4"/>
  <c r="J42" i="4"/>
  <c r="J43" i="4"/>
  <c r="J44" i="4"/>
  <c r="J45" i="4"/>
  <c r="J46" i="4"/>
  <c r="J47" i="4"/>
  <c r="J48" i="4"/>
  <c r="J49" i="4"/>
  <c r="J50" i="4"/>
  <c r="J51" i="4"/>
  <c r="J52" i="4"/>
  <c r="J53" i="4"/>
  <c r="J54" i="4"/>
  <c r="J55" i="4"/>
  <c r="J56" i="4"/>
  <c r="J57" i="4"/>
  <c r="J58" i="4"/>
  <c r="J59" i="4"/>
  <c r="J60" i="4"/>
  <c r="J61" i="4"/>
  <c r="J62" i="4"/>
  <c r="J63" i="4"/>
  <c r="J64" i="4"/>
  <c r="J65" i="4"/>
  <c r="J66" i="4"/>
  <c r="J67" i="4"/>
  <c r="J68" i="4"/>
  <c r="J69" i="4"/>
  <c r="J70" i="4"/>
  <c r="J71" i="4"/>
  <c r="J72" i="4"/>
  <c r="J73" i="4"/>
  <c r="J74" i="4"/>
  <c r="J75" i="4"/>
  <c r="J76" i="4"/>
  <c r="J77" i="4"/>
  <c r="J78" i="4"/>
  <c r="J79" i="4"/>
  <c r="J80" i="4"/>
  <c r="J81" i="4"/>
  <c r="J82" i="4"/>
  <c r="J83" i="4"/>
  <c r="J84" i="4"/>
  <c r="J85" i="4"/>
  <c r="J86" i="4"/>
  <c r="J87" i="4"/>
  <c r="J88" i="4"/>
  <c r="J89" i="4"/>
  <c r="J90" i="4"/>
  <c r="J91" i="4"/>
  <c r="J92" i="4"/>
  <c r="J93" i="4"/>
  <c r="J94" i="4"/>
  <c r="J95" i="4"/>
  <c r="J96" i="4"/>
  <c r="J97" i="4"/>
  <c r="J98" i="4"/>
  <c r="J99" i="4"/>
  <c r="J100" i="4"/>
  <c r="J101" i="4"/>
  <c r="J102" i="4"/>
  <c r="J103" i="4"/>
  <c r="J104" i="4"/>
  <c r="J105" i="4"/>
  <c r="J106" i="4"/>
  <c r="J107" i="4"/>
  <c r="J108" i="4"/>
  <c r="J109" i="4"/>
  <c r="J110" i="4"/>
  <c r="J111" i="4"/>
  <c r="J112" i="4"/>
  <c r="J113" i="4"/>
  <c r="J114" i="4"/>
  <c r="J115" i="4"/>
  <c r="J116" i="4"/>
  <c r="J117" i="4"/>
  <c r="J118" i="4"/>
  <c r="J119" i="4"/>
  <c r="J120" i="4"/>
  <c r="J121" i="4"/>
  <c r="J122" i="4"/>
  <c r="J123" i="4"/>
  <c r="J124" i="4"/>
  <c r="J125" i="4"/>
  <c r="J126" i="4"/>
  <c r="J127" i="4"/>
  <c r="J128" i="4"/>
  <c r="J129" i="4"/>
  <c r="J130" i="4"/>
  <c r="J131" i="4"/>
  <c r="J132" i="4"/>
  <c r="J133" i="4"/>
  <c r="J134" i="4"/>
  <c r="J135" i="4"/>
  <c r="J136" i="4"/>
  <c r="J137" i="4"/>
  <c r="J138" i="4"/>
  <c r="J139" i="4"/>
  <c r="J140" i="4"/>
  <c r="J141" i="4"/>
  <c r="J142" i="4"/>
  <c r="J143" i="4"/>
  <c r="J144" i="4"/>
  <c r="J145" i="4"/>
  <c r="J146" i="4"/>
  <c r="J147" i="4"/>
  <c r="J148" i="4"/>
  <c r="J149" i="4"/>
  <c r="J150" i="4"/>
  <c r="J151" i="4"/>
  <c r="J152" i="4"/>
  <c r="J153" i="4"/>
  <c r="J154" i="4"/>
  <c r="J155" i="4"/>
  <c r="J156" i="4"/>
  <c r="J157" i="4"/>
  <c r="J158" i="4"/>
  <c r="J159" i="4"/>
  <c r="J160" i="4"/>
  <c r="J161" i="4"/>
  <c r="J162" i="4"/>
  <c r="J163" i="4"/>
  <c r="J164" i="4"/>
  <c r="J165" i="4"/>
  <c r="J166" i="4"/>
  <c r="J167" i="4"/>
  <c r="J168" i="4"/>
  <c r="J169" i="4"/>
  <c r="J170" i="4"/>
  <c r="J171" i="4"/>
  <c r="J172" i="4"/>
  <c r="J173" i="4"/>
  <c r="J174" i="4"/>
  <c r="J175" i="4"/>
  <c r="J176" i="4"/>
  <c r="J177" i="4"/>
  <c r="J178" i="4"/>
  <c r="J179" i="4"/>
  <c r="J180" i="4"/>
  <c r="J181" i="4"/>
  <c r="J182" i="4"/>
  <c r="J183" i="4"/>
  <c r="J184" i="4"/>
  <c r="J185" i="4"/>
  <c r="J186" i="4"/>
  <c r="J187" i="4"/>
  <c r="J188" i="4"/>
  <c r="J189" i="4"/>
  <c r="J190" i="4"/>
  <c r="J191" i="4"/>
  <c r="J192" i="4"/>
  <c r="J193" i="4"/>
  <c r="J194" i="4"/>
  <c r="J195" i="4"/>
  <c r="J196" i="4"/>
  <c r="J197" i="4"/>
  <c r="J198" i="4"/>
  <c r="J199" i="4"/>
  <c r="J200" i="4"/>
  <c r="J201" i="4"/>
  <c r="J202" i="4"/>
  <c r="J203" i="4"/>
  <c r="J204" i="4"/>
  <c r="J205" i="4"/>
  <c r="J206" i="4"/>
  <c r="J207" i="4"/>
  <c r="J208" i="4"/>
  <c r="J209" i="4"/>
  <c r="J210" i="4"/>
  <c r="J211" i="4"/>
  <c r="J212" i="4"/>
  <c r="J213" i="4"/>
  <c r="J214" i="4"/>
  <c r="J215" i="4"/>
  <c r="J216" i="4"/>
  <c r="J217" i="4"/>
  <c r="J218" i="4"/>
  <c r="J219" i="4"/>
  <c r="J220" i="4"/>
  <c r="J221" i="4"/>
  <c r="J222" i="4"/>
  <c r="J223" i="4"/>
  <c r="J224" i="4"/>
  <c r="J225" i="4"/>
  <c r="J226" i="4"/>
  <c r="J227" i="4"/>
  <c r="J228" i="4"/>
  <c r="J229" i="4"/>
  <c r="J230" i="4"/>
  <c r="J231" i="4"/>
  <c r="J232" i="4"/>
  <c r="J233" i="4"/>
  <c r="J234" i="4"/>
  <c r="J235" i="4"/>
  <c r="J236" i="4"/>
  <c r="J237" i="4"/>
  <c r="J238" i="4"/>
  <c r="J239" i="4"/>
  <c r="J240" i="4"/>
  <c r="J241" i="4"/>
  <c r="J242" i="4"/>
  <c r="J243" i="4"/>
  <c r="J244" i="4"/>
  <c r="J245" i="4"/>
  <c r="J246" i="4"/>
  <c r="J247" i="4"/>
  <c r="J248" i="4"/>
  <c r="J249" i="4"/>
  <c r="J250" i="4"/>
  <c r="J251" i="4"/>
  <c r="J252" i="4"/>
  <c r="J253" i="4"/>
  <c r="J254" i="4"/>
  <c r="J255" i="4"/>
  <c r="J256" i="4"/>
  <c r="J257" i="4"/>
  <c r="J258" i="4"/>
  <c r="J259" i="4"/>
  <c r="J260" i="4"/>
  <c r="J261" i="4"/>
  <c r="J262" i="4"/>
  <c r="J263" i="4"/>
  <c r="J264" i="4"/>
  <c r="J265" i="4"/>
  <c r="J266" i="4"/>
  <c r="J267" i="4"/>
  <c r="J268" i="4"/>
  <c r="J269" i="4"/>
  <c r="J270" i="4"/>
  <c r="J271" i="4"/>
  <c r="J272" i="4"/>
  <c r="J273" i="4"/>
  <c r="J274" i="4"/>
  <c r="J275" i="4"/>
  <c r="J276" i="4"/>
  <c r="J277" i="4"/>
  <c r="J278" i="4"/>
  <c r="J279" i="4"/>
  <c r="J280" i="4"/>
  <c r="J281" i="4"/>
  <c r="J282" i="4"/>
  <c r="J283" i="4"/>
  <c r="J284" i="4"/>
  <c r="J285" i="4"/>
  <c r="J286" i="4"/>
  <c r="J287" i="4"/>
  <c r="J288" i="4"/>
  <c r="J289" i="4"/>
  <c r="J290" i="4"/>
  <c r="J291" i="4"/>
  <c r="J292" i="4"/>
  <c r="J293" i="4"/>
  <c r="J294" i="4"/>
  <c r="J295" i="4"/>
  <c r="J296" i="4"/>
  <c r="J297" i="4"/>
  <c r="J298" i="4"/>
  <c r="J299" i="4"/>
  <c r="J300" i="4"/>
  <c r="J301" i="4"/>
  <c r="J302" i="4"/>
  <c r="J303" i="4"/>
  <c r="J304" i="4"/>
  <c r="J305" i="4"/>
  <c r="J306" i="4"/>
  <c r="J307" i="4"/>
  <c r="J308" i="4"/>
  <c r="J309" i="4"/>
  <c r="J310" i="4"/>
  <c r="J311" i="4"/>
  <c r="J312" i="4"/>
  <c r="J313" i="4"/>
  <c r="J314" i="4"/>
  <c r="J315" i="4"/>
  <c r="J316" i="4"/>
  <c r="J317" i="4"/>
  <c r="J318" i="4"/>
  <c r="J319" i="4"/>
  <c r="J320" i="4"/>
  <c r="J321" i="4"/>
  <c r="J322" i="4"/>
  <c r="J323" i="4"/>
  <c r="J324" i="4"/>
  <c r="J325" i="4"/>
  <c r="J326" i="4"/>
  <c r="J327" i="4"/>
  <c r="J328" i="4"/>
  <c r="J329" i="4"/>
  <c r="J330" i="4"/>
  <c r="J331" i="4"/>
  <c r="J332" i="4"/>
  <c r="J333" i="4"/>
  <c r="J334" i="4"/>
  <c r="J335" i="4"/>
  <c r="J336" i="4"/>
  <c r="J337" i="4"/>
  <c r="J338" i="4"/>
  <c r="J339" i="4"/>
  <c r="J340" i="4"/>
  <c r="J341" i="4"/>
  <c r="J342" i="4"/>
  <c r="J343" i="4"/>
  <c r="J344" i="4"/>
  <c r="J345" i="4"/>
  <c r="J346" i="4"/>
  <c r="J347" i="4"/>
  <c r="J348" i="4"/>
  <c r="J349" i="4"/>
  <c r="J350" i="4"/>
  <c r="J351" i="4"/>
  <c r="J352" i="4"/>
  <c r="J353" i="4"/>
  <c r="J354" i="4"/>
  <c r="J355" i="4"/>
  <c r="J356" i="4"/>
  <c r="J357" i="4"/>
  <c r="J358" i="4"/>
  <c r="J359" i="4"/>
  <c r="J360" i="4"/>
  <c r="J361" i="4"/>
  <c r="J362" i="4"/>
  <c r="J363" i="4"/>
  <c r="J364" i="4"/>
  <c r="J365" i="4"/>
  <c r="J366" i="4"/>
  <c r="J367" i="4"/>
  <c r="J368" i="4"/>
  <c r="J369" i="4"/>
  <c r="J370" i="4"/>
  <c r="J371" i="4"/>
  <c r="J372" i="4"/>
  <c r="J373" i="4"/>
  <c r="J374" i="4"/>
  <c r="J375" i="4"/>
  <c r="J376" i="4"/>
  <c r="J377" i="4"/>
  <c r="J378" i="4"/>
  <c r="J379" i="4"/>
  <c r="J380" i="4"/>
  <c r="J381" i="4"/>
  <c r="J382" i="4"/>
  <c r="J383" i="4"/>
  <c r="J384" i="4"/>
  <c r="J385" i="4"/>
  <c r="J386" i="4"/>
  <c r="J387" i="4"/>
  <c r="J388" i="4"/>
  <c r="J389" i="4"/>
  <c r="J390" i="4"/>
  <c r="J391" i="4"/>
  <c r="J392" i="4"/>
  <c r="J393" i="4"/>
  <c r="J394" i="4"/>
  <c r="J395" i="4"/>
  <c r="J396" i="4"/>
  <c r="J397" i="4"/>
  <c r="J398" i="4"/>
  <c r="J399" i="4"/>
  <c r="J400" i="4"/>
  <c r="J401" i="4"/>
  <c r="J402" i="4"/>
  <c r="J403" i="4"/>
  <c r="J404" i="4"/>
  <c r="J405" i="4"/>
  <c r="J406" i="4"/>
  <c r="J407" i="4"/>
  <c r="J408" i="4"/>
  <c r="J409" i="4"/>
  <c r="J410" i="4"/>
  <c r="J411" i="4"/>
  <c r="J412" i="4"/>
  <c r="J413" i="4"/>
  <c r="J414" i="4"/>
  <c r="J415" i="4"/>
  <c r="J416" i="4"/>
  <c r="J417" i="4"/>
  <c r="J418" i="4"/>
  <c r="J419" i="4"/>
  <c r="J420" i="4"/>
  <c r="J421" i="4"/>
  <c r="J422" i="4"/>
  <c r="J423" i="4"/>
  <c r="J424" i="4"/>
  <c r="J425" i="4"/>
  <c r="J426" i="4"/>
  <c r="J427" i="4"/>
  <c r="J428" i="4"/>
  <c r="J429" i="4"/>
  <c r="J430" i="4"/>
  <c r="J431" i="4"/>
  <c r="J432" i="4"/>
  <c r="J433" i="4"/>
  <c r="J434" i="4"/>
  <c r="J435" i="4"/>
  <c r="J436" i="4"/>
  <c r="J437" i="4"/>
  <c r="J438" i="4"/>
  <c r="J439" i="4"/>
  <c r="J440" i="4"/>
  <c r="J441" i="4"/>
  <c r="J442" i="4"/>
  <c r="J443" i="4"/>
  <c r="J444" i="4"/>
  <c r="J445" i="4"/>
  <c r="J446" i="4"/>
  <c r="J447" i="4"/>
  <c r="J448" i="4"/>
  <c r="J449" i="4"/>
  <c r="J450" i="4"/>
  <c r="J451" i="4"/>
  <c r="J452" i="4"/>
  <c r="J453" i="4"/>
  <c r="J454" i="4"/>
  <c r="J455" i="4"/>
  <c r="J456" i="4"/>
  <c r="J457" i="4"/>
  <c r="J458" i="4"/>
  <c r="J459" i="4"/>
  <c r="J460" i="4"/>
  <c r="J461" i="4"/>
  <c r="J462" i="4"/>
  <c r="J463" i="4"/>
  <c r="J464" i="4"/>
  <c r="J465" i="4"/>
  <c r="J466" i="4"/>
  <c r="J467" i="4"/>
  <c r="J468" i="4"/>
  <c r="J469" i="4"/>
  <c r="J470" i="4"/>
  <c r="J471" i="4"/>
  <c r="J472" i="4"/>
  <c r="J473" i="4"/>
  <c r="J474" i="4"/>
  <c r="J475" i="4"/>
  <c r="J476" i="4"/>
  <c r="J477" i="4"/>
  <c r="J478" i="4"/>
  <c r="J479" i="4"/>
  <c r="J480" i="4"/>
  <c r="J481" i="4"/>
  <c r="J482" i="4"/>
  <c r="J483" i="4"/>
  <c r="J484" i="4"/>
  <c r="J485" i="4"/>
  <c r="J486" i="4"/>
  <c r="J487" i="4"/>
  <c r="J488" i="4"/>
  <c r="J489" i="4"/>
  <c r="J490" i="4"/>
  <c r="J491" i="4"/>
  <c r="J492" i="4"/>
  <c r="J493" i="4"/>
  <c r="J494" i="4"/>
  <c r="J495" i="4"/>
  <c r="J496" i="4"/>
  <c r="J497" i="4"/>
  <c r="J498" i="4"/>
  <c r="J499" i="4"/>
  <c r="J500" i="4"/>
  <c r="J501" i="4"/>
  <c r="I52" i="4" l="1"/>
  <c r="I68" i="4"/>
  <c r="I116" i="4"/>
  <c r="I132" i="4"/>
  <c r="I180" i="4"/>
  <c r="I196" i="4"/>
  <c r="I244" i="4"/>
  <c r="I260" i="4"/>
  <c r="I303" i="4"/>
  <c r="I311" i="4"/>
  <c r="I327" i="4"/>
  <c r="I335" i="4"/>
  <c r="I2" i="4"/>
  <c r="H3" i="4"/>
  <c r="I3" i="4" s="1"/>
  <c r="H4" i="4"/>
  <c r="I4" i="4" s="1"/>
  <c r="H5" i="4"/>
  <c r="I5" i="4" s="1"/>
  <c r="H6" i="4"/>
  <c r="I6" i="4" s="1"/>
  <c r="H7" i="4"/>
  <c r="I7" i="4" s="1"/>
  <c r="H8" i="4"/>
  <c r="I8" i="4" s="1"/>
  <c r="H9" i="4"/>
  <c r="I9" i="4" s="1"/>
  <c r="H10" i="4"/>
  <c r="I10" i="4" s="1"/>
  <c r="H11" i="4"/>
  <c r="I11" i="4" s="1"/>
  <c r="H12" i="4"/>
  <c r="I12" i="4" s="1"/>
  <c r="H13" i="4"/>
  <c r="I13" i="4" s="1"/>
  <c r="H14" i="4"/>
  <c r="I14" i="4" s="1"/>
  <c r="H15" i="4"/>
  <c r="I15" i="4" s="1"/>
  <c r="H16" i="4"/>
  <c r="I16" i="4" s="1"/>
  <c r="H17" i="4"/>
  <c r="I17" i="4" s="1"/>
  <c r="H18" i="4"/>
  <c r="I18" i="4" s="1"/>
  <c r="H19" i="4"/>
  <c r="I19" i="4" s="1"/>
  <c r="H20" i="4"/>
  <c r="I20" i="4" s="1"/>
  <c r="H21" i="4"/>
  <c r="I21" i="4" s="1"/>
  <c r="H22" i="4"/>
  <c r="I22" i="4" s="1"/>
  <c r="H23" i="4"/>
  <c r="I23" i="4" s="1"/>
  <c r="H24" i="4"/>
  <c r="I24" i="4" s="1"/>
  <c r="H25" i="4"/>
  <c r="I25" i="4" s="1"/>
  <c r="H26" i="4"/>
  <c r="I26" i="4" s="1"/>
  <c r="H27" i="4"/>
  <c r="I27" i="4" s="1"/>
  <c r="H28" i="4"/>
  <c r="I28" i="4" s="1"/>
  <c r="H29" i="4"/>
  <c r="I29" i="4" s="1"/>
  <c r="H30" i="4"/>
  <c r="I30" i="4" s="1"/>
  <c r="H31" i="4"/>
  <c r="I31" i="4" s="1"/>
  <c r="H32" i="4"/>
  <c r="I32" i="4" s="1"/>
  <c r="H33" i="4"/>
  <c r="I33" i="4" s="1"/>
  <c r="H34" i="4"/>
  <c r="I34" i="4" s="1"/>
  <c r="H35" i="4"/>
  <c r="I35" i="4" s="1"/>
  <c r="H36" i="4"/>
  <c r="I36" i="4" s="1"/>
  <c r="H37" i="4"/>
  <c r="I37" i="4" s="1"/>
  <c r="H38" i="4"/>
  <c r="I38" i="4" s="1"/>
  <c r="H39" i="4"/>
  <c r="I39" i="4" s="1"/>
  <c r="H40" i="4"/>
  <c r="I40" i="4" s="1"/>
  <c r="H41" i="4"/>
  <c r="I41" i="4" s="1"/>
  <c r="H42" i="4"/>
  <c r="I42" i="4" s="1"/>
  <c r="H43" i="4"/>
  <c r="I43" i="4" s="1"/>
  <c r="H44" i="4"/>
  <c r="I44" i="4" s="1"/>
  <c r="H45" i="4"/>
  <c r="I45" i="4" s="1"/>
  <c r="H46" i="4"/>
  <c r="I46" i="4" s="1"/>
  <c r="H47" i="4"/>
  <c r="I47" i="4" s="1"/>
  <c r="H48" i="4"/>
  <c r="I48" i="4" s="1"/>
  <c r="H49" i="4"/>
  <c r="I49" i="4" s="1"/>
  <c r="H50" i="4"/>
  <c r="I50" i="4" s="1"/>
  <c r="H51" i="4"/>
  <c r="I51" i="4" s="1"/>
  <c r="H52" i="4"/>
  <c r="H53" i="4"/>
  <c r="I53" i="4" s="1"/>
  <c r="H54" i="4"/>
  <c r="I54" i="4" s="1"/>
  <c r="H55" i="4"/>
  <c r="I55" i="4" s="1"/>
  <c r="H56" i="4"/>
  <c r="I56" i="4" s="1"/>
  <c r="H57" i="4"/>
  <c r="I57" i="4" s="1"/>
  <c r="H58" i="4"/>
  <c r="I58" i="4" s="1"/>
  <c r="H59" i="4"/>
  <c r="I59" i="4" s="1"/>
  <c r="H60" i="4"/>
  <c r="I60" i="4" s="1"/>
  <c r="H61" i="4"/>
  <c r="I61" i="4" s="1"/>
  <c r="H62" i="4"/>
  <c r="I62" i="4" s="1"/>
  <c r="H63" i="4"/>
  <c r="I63" i="4" s="1"/>
  <c r="H64" i="4"/>
  <c r="I64" i="4" s="1"/>
  <c r="H65" i="4"/>
  <c r="I65" i="4" s="1"/>
  <c r="H66" i="4"/>
  <c r="I66" i="4" s="1"/>
  <c r="H67" i="4"/>
  <c r="I67" i="4" s="1"/>
  <c r="H68" i="4"/>
  <c r="H69" i="4"/>
  <c r="I69" i="4" s="1"/>
  <c r="H70" i="4"/>
  <c r="I70" i="4" s="1"/>
  <c r="H71" i="4"/>
  <c r="I71" i="4" s="1"/>
  <c r="H72" i="4"/>
  <c r="I72" i="4" s="1"/>
  <c r="H73" i="4"/>
  <c r="I73" i="4" s="1"/>
  <c r="H74" i="4"/>
  <c r="I74" i="4" s="1"/>
  <c r="H75" i="4"/>
  <c r="I75" i="4" s="1"/>
  <c r="H76" i="4"/>
  <c r="I76" i="4" s="1"/>
  <c r="H77" i="4"/>
  <c r="I77" i="4" s="1"/>
  <c r="H78" i="4"/>
  <c r="I78" i="4" s="1"/>
  <c r="H79" i="4"/>
  <c r="I79" i="4" s="1"/>
  <c r="H80" i="4"/>
  <c r="I80" i="4" s="1"/>
  <c r="H81" i="4"/>
  <c r="I81" i="4" s="1"/>
  <c r="H82" i="4"/>
  <c r="I82" i="4" s="1"/>
  <c r="H83" i="4"/>
  <c r="I83" i="4" s="1"/>
  <c r="H84" i="4"/>
  <c r="I84" i="4" s="1"/>
  <c r="H85" i="4"/>
  <c r="I85" i="4" s="1"/>
  <c r="H86" i="4"/>
  <c r="I86" i="4" s="1"/>
  <c r="H87" i="4"/>
  <c r="I87" i="4" s="1"/>
  <c r="H88" i="4"/>
  <c r="I88" i="4" s="1"/>
  <c r="H89" i="4"/>
  <c r="I89" i="4" s="1"/>
  <c r="H90" i="4"/>
  <c r="I90" i="4" s="1"/>
  <c r="H91" i="4"/>
  <c r="I91" i="4" s="1"/>
  <c r="H92" i="4"/>
  <c r="I92" i="4" s="1"/>
  <c r="H93" i="4"/>
  <c r="I93" i="4" s="1"/>
  <c r="H94" i="4"/>
  <c r="I94" i="4" s="1"/>
  <c r="H95" i="4"/>
  <c r="I95" i="4" s="1"/>
  <c r="H96" i="4"/>
  <c r="I96" i="4" s="1"/>
  <c r="H97" i="4"/>
  <c r="I97" i="4" s="1"/>
  <c r="H98" i="4"/>
  <c r="I98" i="4" s="1"/>
  <c r="H99" i="4"/>
  <c r="I99" i="4" s="1"/>
  <c r="H100" i="4"/>
  <c r="I100" i="4" s="1"/>
  <c r="H101" i="4"/>
  <c r="I101" i="4" s="1"/>
  <c r="H102" i="4"/>
  <c r="I102" i="4" s="1"/>
  <c r="H103" i="4"/>
  <c r="I103" i="4" s="1"/>
  <c r="H104" i="4"/>
  <c r="I104" i="4" s="1"/>
  <c r="H105" i="4"/>
  <c r="I105" i="4" s="1"/>
  <c r="H106" i="4"/>
  <c r="I106" i="4" s="1"/>
  <c r="H107" i="4"/>
  <c r="I107" i="4" s="1"/>
  <c r="H108" i="4"/>
  <c r="I108" i="4" s="1"/>
  <c r="H109" i="4"/>
  <c r="I109" i="4" s="1"/>
  <c r="H110" i="4"/>
  <c r="I110" i="4" s="1"/>
  <c r="H111" i="4"/>
  <c r="I111" i="4" s="1"/>
  <c r="H112" i="4"/>
  <c r="I112" i="4" s="1"/>
  <c r="H113" i="4"/>
  <c r="I113" i="4" s="1"/>
  <c r="H114" i="4"/>
  <c r="I114" i="4" s="1"/>
  <c r="H115" i="4"/>
  <c r="I115" i="4" s="1"/>
  <c r="H116" i="4"/>
  <c r="H117" i="4"/>
  <c r="I117" i="4" s="1"/>
  <c r="H118" i="4"/>
  <c r="I118" i="4" s="1"/>
  <c r="H119" i="4"/>
  <c r="I119" i="4" s="1"/>
  <c r="H120" i="4"/>
  <c r="I120" i="4" s="1"/>
  <c r="H121" i="4"/>
  <c r="I121" i="4" s="1"/>
  <c r="H122" i="4"/>
  <c r="I122" i="4" s="1"/>
  <c r="H123" i="4"/>
  <c r="I123" i="4" s="1"/>
  <c r="H124" i="4"/>
  <c r="I124" i="4" s="1"/>
  <c r="H125" i="4"/>
  <c r="I125" i="4" s="1"/>
  <c r="H126" i="4"/>
  <c r="I126" i="4" s="1"/>
  <c r="H127" i="4"/>
  <c r="I127" i="4" s="1"/>
  <c r="H128" i="4"/>
  <c r="I128" i="4" s="1"/>
  <c r="H129" i="4"/>
  <c r="I129" i="4" s="1"/>
  <c r="H130" i="4"/>
  <c r="I130" i="4" s="1"/>
  <c r="H131" i="4"/>
  <c r="I131" i="4" s="1"/>
  <c r="H132" i="4"/>
  <c r="H133" i="4"/>
  <c r="I133" i="4" s="1"/>
  <c r="H134" i="4"/>
  <c r="I134" i="4" s="1"/>
  <c r="H135" i="4"/>
  <c r="I135" i="4" s="1"/>
  <c r="H136" i="4"/>
  <c r="I136" i="4" s="1"/>
  <c r="H137" i="4"/>
  <c r="I137" i="4" s="1"/>
  <c r="H138" i="4"/>
  <c r="I138" i="4" s="1"/>
  <c r="H139" i="4"/>
  <c r="I139" i="4" s="1"/>
  <c r="H140" i="4"/>
  <c r="I140" i="4" s="1"/>
  <c r="H141" i="4"/>
  <c r="I141" i="4" s="1"/>
  <c r="H142" i="4"/>
  <c r="I142" i="4" s="1"/>
  <c r="H143" i="4"/>
  <c r="I143" i="4" s="1"/>
  <c r="H144" i="4"/>
  <c r="I144" i="4" s="1"/>
  <c r="H145" i="4"/>
  <c r="I145" i="4" s="1"/>
  <c r="H146" i="4"/>
  <c r="I146" i="4" s="1"/>
  <c r="H147" i="4"/>
  <c r="I147" i="4" s="1"/>
  <c r="H148" i="4"/>
  <c r="I148" i="4" s="1"/>
  <c r="H149" i="4"/>
  <c r="I149" i="4" s="1"/>
  <c r="H150" i="4"/>
  <c r="I150" i="4" s="1"/>
  <c r="H151" i="4"/>
  <c r="I151" i="4" s="1"/>
  <c r="H152" i="4"/>
  <c r="I152" i="4" s="1"/>
  <c r="H153" i="4"/>
  <c r="I153" i="4" s="1"/>
  <c r="H154" i="4"/>
  <c r="I154" i="4" s="1"/>
  <c r="H155" i="4"/>
  <c r="I155" i="4" s="1"/>
  <c r="H156" i="4"/>
  <c r="I156" i="4" s="1"/>
  <c r="H157" i="4"/>
  <c r="I157" i="4" s="1"/>
  <c r="H158" i="4"/>
  <c r="I158" i="4" s="1"/>
  <c r="H159" i="4"/>
  <c r="I159" i="4" s="1"/>
  <c r="H160" i="4"/>
  <c r="I160" i="4" s="1"/>
  <c r="H161" i="4"/>
  <c r="I161" i="4" s="1"/>
  <c r="H162" i="4"/>
  <c r="I162" i="4" s="1"/>
  <c r="H163" i="4"/>
  <c r="I163" i="4" s="1"/>
  <c r="H164" i="4"/>
  <c r="I164" i="4" s="1"/>
  <c r="H165" i="4"/>
  <c r="I165" i="4" s="1"/>
  <c r="H166" i="4"/>
  <c r="I166" i="4" s="1"/>
  <c r="H167" i="4"/>
  <c r="I167" i="4" s="1"/>
  <c r="H168" i="4"/>
  <c r="I168" i="4" s="1"/>
  <c r="H169" i="4"/>
  <c r="I169" i="4" s="1"/>
  <c r="H170" i="4"/>
  <c r="I170" i="4" s="1"/>
  <c r="H171" i="4"/>
  <c r="I171" i="4" s="1"/>
  <c r="H172" i="4"/>
  <c r="I172" i="4" s="1"/>
  <c r="H173" i="4"/>
  <c r="I173" i="4" s="1"/>
  <c r="H174" i="4"/>
  <c r="I174" i="4" s="1"/>
  <c r="H175" i="4"/>
  <c r="I175" i="4" s="1"/>
  <c r="H176" i="4"/>
  <c r="I176" i="4" s="1"/>
  <c r="H177" i="4"/>
  <c r="I177" i="4" s="1"/>
  <c r="H178" i="4"/>
  <c r="I178" i="4" s="1"/>
  <c r="H179" i="4"/>
  <c r="I179" i="4" s="1"/>
  <c r="H180" i="4"/>
  <c r="H181" i="4"/>
  <c r="I181" i="4" s="1"/>
  <c r="H182" i="4"/>
  <c r="I182" i="4" s="1"/>
  <c r="H183" i="4"/>
  <c r="I183" i="4" s="1"/>
  <c r="H184" i="4"/>
  <c r="I184" i="4" s="1"/>
  <c r="H185" i="4"/>
  <c r="I185" i="4" s="1"/>
  <c r="H186" i="4"/>
  <c r="I186" i="4" s="1"/>
  <c r="H187" i="4"/>
  <c r="I187" i="4" s="1"/>
  <c r="H188" i="4"/>
  <c r="I188" i="4" s="1"/>
  <c r="H189" i="4"/>
  <c r="I189" i="4" s="1"/>
  <c r="H190" i="4"/>
  <c r="I190" i="4" s="1"/>
  <c r="H191" i="4"/>
  <c r="I191" i="4" s="1"/>
  <c r="H192" i="4"/>
  <c r="I192" i="4" s="1"/>
  <c r="H193" i="4"/>
  <c r="I193" i="4" s="1"/>
  <c r="H194" i="4"/>
  <c r="I194" i="4" s="1"/>
  <c r="H195" i="4"/>
  <c r="I195" i="4" s="1"/>
  <c r="H196" i="4"/>
  <c r="H197" i="4"/>
  <c r="I197" i="4" s="1"/>
  <c r="H198" i="4"/>
  <c r="I198" i="4" s="1"/>
  <c r="H199" i="4"/>
  <c r="I199" i="4" s="1"/>
  <c r="H200" i="4"/>
  <c r="I200" i="4" s="1"/>
  <c r="H201" i="4"/>
  <c r="I201" i="4" s="1"/>
  <c r="H202" i="4"/>
  <c r="I202" i="4" s="1"/>
  <c r="H203" i="4"/>
  <c r="I203" i="4" s="1"/>
  <c r="H204" i="4"/>
  <c r="I204" i="4" s="1"/>
  <c r="H205" i="4"/>
  <c r="I205" i="4" s="1"/>
  <c r="H206" i="4"/>
  <c r="I206" i="4" s="1"/>
  <c r="H207" i="4"/>
  <c r="I207" i="4" s="1"/>
  <c r="H208" i="4"/>
  <c r="I208" i="4" s="1"/>
  <c r="H209" i="4"/>
  <c r="I209" i="4" s="1"/>
  <c r="H210" i="4"/>
  <c r="I210" i="4" s="1"/>
  <c r="H211" i="4"/>
  <c r="I211" i="4" s="1"/>
  <c r="H212" i="4"/>
  <c r="I212" i="4" s="1"/>
  <c r="H213" i="4"/>
  <c r="I213" i="4" s="1"/>
  <c r="H214" i="4"/>
  <c r="I214" i="4" s="1"/>
  <c r="H215" i="4"/>
  <c r="I215" i="4" s="1"/>
  <c r="H216" i="4"/>
  <c r="I216" i="4" s="1"/>
  <c r="H217" i="4"/>
  <c r="I217" i="4" s="1"/>
  <c r="H218" i="4"/>
  <c r="I218" i="4" s="1"/>
  <c r="H219" i="4"/>
  <c r="I219" i="4" s="1"/>
  <c r="H220" i="4"/>
  <c r="I220" i="4" s="1"/>
  <c r="H221" i="4"/>
  <c r="I221" i="4" s="1"/>
  <c r="H222" i="4"/>
  <c r="I222" i="4" s="1"/>
  <c r="H223" i="4"/>
  <c r="I223" i="4" s="1"/>
  <c r="H224" i="4"/>
  <c r="I224" i="4" s="1"/>
  <c r="H225" i="4"/>
  <c r="I225" i="4" s="1"/>
  <c r="H226" i="4"/>
  <c r="I226" i="4" s="1"/>
  <c r="H227" i="4"/>
  <c r="I227" i="4" s="1"/>
  <c r="H228" i="4"/>
  <c r="I228" i="4" s="1"/>
  <c r="H229" i="4"/>
  <c r="I229" i="4" s="1"/>
  <c r="H230" i="4"/>
  <c r="I230" i="4" s="1"/>
  <c r="H231" i="4"/>
  <c r="I231" i="4" s="1"/>
  <c r="H232" i="4"/>
  <c r="I232" i="4" s="1"/>
  <c r="H233" i="4"/>
  <c r="I233" i="4" s="1"/>
  <c r="H234" i="4"/>
  <c r="I234" i="4" s="1"/>
  <c r="H235" i="4"/>
  <c r="I235" i="4" s="1"/>
  <c r="H236" i="4"/>
  <c r="I236" i="4" s="1"/>
  <c r="H237" i="4"/>
  <c r="I237" i="4" s="1"/>
  <c r="H238" i="4"/>
  <c r="I238" i="4" s="1"/>
  <c r="H239" i="4"/>
  <c r="I239" i="4" s="1"/>
  <c r="H240" i="4"/>
  <c r="I240" i="4" s="1"/>
  <c r="H241" i="4"/>
  <c r="I241" i="4" s="1"/>
  <c r="H242" i="4"/>
  <c r="I242" i="4" s="1"/>
  <c r="H243" i="4"/>
  <c r="I243" i="4" s="1"/>
  <c r="H244" i="4"/>
  <c r="H245" i="4"/>
  <c r="I245" i="4" s="1"/>
  <c r="H246" i="4"/>
  <c r="I246" i="4" s="1"/>
  <c r="H247" i="4"/>
  <c r="I247" i="4" s="1"/>
  <c r="H248" i="4"/>
  <c r="I248" i="4" s="1"/>
  <c r="H249" i="4"/>
  <c r="I249" i="4" s="1"/>
  <c r="H250" i="4"/>
  <c r="I250" i="4" s="1"/>
  <c r="H251" i="4"/>
  <c r="I251" i="4" s="1"/>
  <c r="H252" i="4"/>
  <c r="I252" i="4" s="1"/>
  <c r="H253" i="4"/>
  <c r="I253" i="4" s="1"/>
  <c r="H254" i="4"/>
  <c r="I254" i="4" s="1"/>
  <c r="H255" i="4"/>
  <c r="I255" i="4" s="1"/>
  <c r="H256" i="4"/>
  <c r="I256" i="4" s="1"/>
  <c r="H257" i="4"/>
  <c r="I257" i="4" s="1"/>
  <c r="H258" i="4"/>
  <c r="I258" i="4" s="1"/>
  <c r="H259" i="4"/>
  <c r="I259" i="4" s="1"/>
  <c r="H260" i="4"/>
  <c r="H261" i="4"/>
  <c r="I261" i="4" s="1"/>
  <c r="H262" i="4"/>
  <c r="I262" i="4" s="1"/>
  <c r="H263" i="4"/>
  <c r="I263" i="4" s="1"/>
  <c r="H264" i="4"/>
  <c r="I264" i="4" s="1"/>
  <c r="H265" i="4"/>
  <c r="I265" i="4" s="1"/>
  <c r="H266" i="4"/>
  <c r="I266" i="4" s="1"/>
  <c r="H267" i="4"/>
  <c r="I267" i="4" s="1"/>
  <c r="H268" i="4"/>
  <c r="I268" i="4" s="1"/>
  <c r="H269" i="4"/>
  <c r="I269" i="4" s="1"/>
  <c r="H270" i="4"/>
  <c r="I270" i="4" s="1"/>
  <c r="H271" i="4"/>
  <c r="I271" i="4" s="1"/>
  <c r="H272" i="4"/>
  <c r="I272" i="4" s="1"/>
  <c r="H273" i="4"/>
  <c r="I273" i="4" s="1"/>
  <c r="H274" i="4"/>
  <c r="I274" i="4" s="1"/>
  <c r="H275" i="4"/>
  <c r="I275" i="4" s="1"/>
  <c r="H276" i="4"/>
  <c r="I276" i="4" s="1"/>
  <c r="H277" i="4"/>
  <c r="I277" i="4" s="1"/>
  <c r="H278" i="4"/>
  <c r="I278" i="4" s="1"/>
  <c r="H279" i="4"/>
  <c r="I279" i="4" s="1"/>
  <c r="H280" i="4"/>
  <c r="I280" i="4" s="1"/>
  <c r="H281" i="4"/>
  <c r="I281" i="4" s="1"/>
  <c r="H282" i="4"/>
  <c r="I282" i="4" s="1"/>
  <c r="H283" i="4"/>
  <c r="I283" i="4" s="1"/>
  <c r="H284" i="4"/>
  <c r="I284" i="4" s="1"/>
  <c r="H285" i="4"/>
  <c r="I285" i="4" s="1"/>
  <c r="H286" i="4"/>
  <c r="I286" i="4" s="1"/>
  <c r="H287" i="4"/>
  <c r="I287" i="4" s="1"/>
  <c r="H288" i="4"/>
  <c r="I288" i="4" s="1"/>
  <c r="H289" i="4"/>
  <c r="I289" i="4" s="1"/>
  <c r="H290" i="4"/>
  <c r="I290" i="4" s="1"/>
  <c r="H291" i="4"/>
  <c r="I291" i="4" s="1"/>
  <c r="H292" i="4"/>
  <c r="I292" i="4" s="1"/>
  <c r="H293" i="4"/>
  <c r="I293" i="4" s="1"/>
  <c r="H294" i="4"/>
  <c r="I294" i="4" s="1"/>
  <c r="H295" i="4"/>
  <c r="I295" i="4" s="1"/>
  <c r="H296" i="4"/>
  <c r="I296" i="4" s="1"/>
  <c r="H297" i="4"/>
  <c r="I297" i="4" s="1"/>
  <c r="H298" i="4"/>
  <c r="I298" i="4" s="1"/>
  <c r="H299" i="4"/>
  <c r="I299" i="4" s="1"/>
  <c r="H300" i="4"/>
  <c r="I300" i="4" s="1"/>
  <c r="H301" i="4"/>
  <c r="I301" i="4" s="1"/>
  <c r="H302" i="4"/>
  <c r="I302" i="4" s="1"/>
  <c r="H303" i="4"/>
  <c r="H304" i="4"/>
  <c r="I304" i="4" s="1"/>
  <c r="H305" i="4"/>
  <c r="I305" i="4" s="1"/>
  <c r="H306" i="4"/>
  <c r="I306" i="4" s="1"/>
  <c r="H307" i="4"/>
  <c r="I307" i="4" s="1"/>
  <c r="H308" i="4"/>
  <c r="I308" i="4" s="1"/>
  <c r="H309" i="4"/>
  <c r="I309" i="4" s="1"/>
  <c r="H310" i="4"/>
  <c r="I310" i="4" s="1"/>
  <c r="H311" i="4"/>
  <c r="H312" i="4"/>
  <c r="I312" i="4" s="1"/>
  <c r="H313" i="4"/>
  <c r="I313" i="4" s="1"/>
  <c r="H314" i="4"/>
  <c r="I314" i="4" s="1"/>
  <c r="H315" i="4"/>
  <c r="I315" i="4" s="1"/>
  <c r="H316" i="4"/>
  <c r="I316" i="4" s="1"/>
  <c r="H317" i="4"/>
  <c r="I317" i="4" s="1"/>
  <c r="H318" i="4"/>
  <c r="I318" i="4" s="1"/>
  <c r="H319" i="4"/>
  <c r="I319" i="4" s="1"/>
  <c r="H320" i="4"/>
  <c r="I320" i="4" s="1"/>
  <c r="H321" i="4"/>
  <c r="I321" i="4" s="1"/>
  <c r="H322" i="4"/>
  <c r="I322" i="4" s="1"/>
  <c r="H323" i="4"/>
  <c r="I323" i="4" s="1"/>
  <c r="H324" i="4"/>
  <c r="I324" i="4" s="1"/>
  <c r="H325" i="4"/>
  <c r="I325" i="4" s="1"/>
  <c r="H326" i="4"/>
  <c r="I326" i="4" s="1"/>
  <c r="H327" i="4"/>
  <c r="H328" i="4"/>
  <c r="I328" i="4" s="1"/>
  <c r="H329" i="4"/>
  <c r="I329" i="4" s="1"/>
  <c r="H330" i="4"/>
  <c r="I330" i="4" s="1"/>
  <c r="H331" i="4"/>
  <c r="I331" i="4" s="1"/>
  <c r="H332" i="4"/>
  <c r="I332" i="4" s="1"/>
  <c r="H333" i="4"/>
  <c r="I333" i="4" s="1"/>
  <c r="H334" i="4"/>
  <c r="I334" i="4" s="1"/>
  <c r="H335" i="4"/>
  <c r="H336" i="4"/>
  <c r="I336" i="4" s="1"/>
  <c r="H337" i="4"/>
  <c r="I337" i="4" s="1"/>
  <c r="H338" i="4"/>
  <c r="I338" i="4" s="1"/>
  <c r="H339" i="4"/>
  <c r="I339" i="4" s="1"/>
  <c r="H340" i="4"/>
  <c r="I340" i="4" s="1"/>
  <c r="H341" i="4"/>
  <c r="I341" i="4" s="1"/>
  <c r="H342" i="4"/>
  <c r="I342" i="4" s="1"/>
  <c r="H343" i="4"/>
  <c r="I343" i="4" s="1"/>
  <c r="H344" i="4"/>
  <c r="I344" i="4" s="1"/>
  <c r="H345" i="4"/>
  <c r="I345" i="4" s="1"/>
  <c r="H346" i="4"/>
  <c r="I346" i="4" s="1"/>
  <c r="H347" i="4"/>
  <c r="I347" i="4" s="1"/>
  <c r="H348" i="4"/>
  <c r="I348" i="4" s="1"/>
  <c r="H349" i="4"/>
  <c r="I349" i="4" s="1"/>
  <c r="H350" i="4"/>
  <c r="I350" i="4" s="1"/>
  <c r="H351" i="4"/>
  <c r="I351" i="4" s="1"/>
  <c r="H352" i="4"/>
  <c r="I352" i="4" s="1"/>
  <c r="H353" i="4"/>
  <c r="I353" i="4" s="1"/>
  <c r="H354" i="4"/>
  <c r="I354" i="4" s="1"/>
  <c r="H355" i="4"/>
  <c r="I355" i="4" s="1"/>
  <c r="H356" i="4"/>
  <c r="I356" i="4" s="1"/>
  <c r="H357" i="4"/>
  <c r="I357" i="4" s="1"/>
  <c r="H358" i="4"/>
  <c r="I358" i="4" s="1"/>
  <c r="H359" i="4"/>
  <c r="I359" i="4" s="1"/>
  <c r="H360" i="4"/>
  <c r="I360" i="4" s="1"/>
  <c r="H361" i="4"/>
  <c r="I361" i="4" s="1"/>
  <c r="H362" i="4"/>
  <c r="I362" i="4" s="1"/>
  <c r="H363" i="4"/>
  <c r="I363" i="4" s="1"/>
  <c r="H364" i="4"/>
  <c r="I364" i="4" s="1"/>
  <c r="H365" i="4"/>
  <c r="I365" i="4" s="1"/>
  <c r="H366" i="4"/>
  <c r="I366" i="4" s="1"/>
  <c r="H367" i="4"/>
  <c r="I367" i="4" s="1"/>
  <c r="H368" i="4"/>
  <c r="I368" i="4" s="1"/>
  <c r="H369" i="4"/>
  <c r="I369" i="4" s="1"/>
  <c r="H370" i="4"/>
  <c r="I370" i="4" s="1"/>
  <c r="H371" i="4"/>
  <c r="I371" i="4" s="1"/>
  <c r="H372" i="4"/>
  <c r="I372" i="4" s="1"/>
  <c r="H373" i="4"/>
  <c r="I373" i="4" s="1"/>
  <c r="H374" i="4"/>
  <c r="I374" i="4" s="1"/>
  <c r="H375" i="4"/>
  <c r="I375" i="4" s="1"/>
  <c r="H376" i="4"/>
  <c r="I376" i="4" s="1"/>
  <c r="H377" i="4"/>
  <c r="I377" i="4" s="1"/>
  <c r="H378" i="4"/>
  <c r="I378" i="4" s="1"/>
  <c r="H379" i="4"/>
  <c r="I379" i="4" s="1"/>
  <c r="H380" i="4"/>
  <c r="I380" i="4" s="1"/>
  <c r="H381" i="4"/>
  <c r="I381" i="4" s="1"/>
  <c r="H382" i="4"/>
  <c r="I382" i="4" s="1"/>
  <c r="H383" i="4"/>
  <c r="I383" i="4" s="1"/>
  <c r="H384" i="4"/>
  <c r="I384" i="4" s="1"/>
  <c r="H385" i="4"/>
  <c r="I385" i="4" s="1"/>
  <c r="H386" i="4"/>
  <c r="I386" i="4" s="1"/>
  <c r="H387" i="4"/>
  <c r="I387" i="4" s="1"/>
  <c r="H388" i="4"/>
  <c r="I388" i="4" s="1"/>
  <c r="H389" i="4"/>
  <c r="I389" i="4" s="1"/>
  <c r="H390" i="4"/>
  <c r="I390" i="4" s="1"/>
  <c r="H391" i="4"/>
  <c r="I391" i="4" s="1"/>
  <c r="H392" i="4"/>
  <c r="I392" i="4" s="1"/>
  <c r="H393" i="4"/>
  <c r="I393" i="4" s="1"/>
  <c r="H394" i="4"/>
  <c r="I394" i="4" s="1"/>
  <c r="H395" i="4"/>
  <c r="I395" i="4" s="1"/>
  <c r="H396" i="4"/>
  <c r="I396" i="4" s="1"/>
  <c r="H397" i="4"/>
  <c r="I397" i="4" s="1"/>
  <c r="H398" i="4"/>
  <c r="I398" i="4" s="1"/>
  <c r="H399" i="4"/>
  <c r="I399" i="4" s="1"/>
  <c r="H400" i="4"/>
  <c r="I400" i="4" s="1"/>
  <c r="H401" i="4"/>
  <c r="I401" i="4" s="1"/>
  <c r="H402" i="4"/>
  <c r="I402" i="4" s="1"/>
  <c r="H403" i="4"/>
  <c r="I403" i="4" s="1"/>
  <c r="H404" i="4"/>
  <c r="I404" i="4" s="1"/>
  <c r="H405" i="4"/>
  <c r="I405" i="4" s="1"/>
  <c r="H406" i="4"/>
  <c r="I406" i="4" s="1"/>
  <c r="H407" i="4"/>
  <c r="I407" i="4" s="1"/>
  <c r="H408" i="4"/>
  <c r="I408" i="4" s="1"/>
  <c r="H409" i="4"/>
  <c r="I409" i="4" s="1"/>
  <c r="H410" i="4"/>
  <c r="I410" i="4" s="1"/>
  <c r="H411" i="4"/>
  <c r="I411" i="4" s="1"/>
  <c r="H412" i="4"/>
  <c r="I412" i="4" s="1"/>
  <c r="H413" i="4"/>
  <c r="I413" i="4" s="1"/>
  <c r="H414" i="4"/>
  <c r="I414" i="4" s="1"/>
  <c r="H415" i="4"/>
  <c r="I415" i="4" s="1"/>
  <c r="H416" i="4"/>
  <c r="I416" i="4" s="1"/>
  <c r="H417" i="4"/>
  <c r="I417" i="4" s="1"/>
  <c r="H418" i="4"/>
  <c r="I418" i="4" s="1"/>
  <c r="H419" i="4"/>
  <c r="I419" i="4" s="1"/>
  <c r="H420" i="4"/>
  <c r="I420" i="4" s="1"/>
  <c r="H421" i="4"/>
  <c r="I421" i="4" s="1"/>
  <c r="H422" i="4"/>
  <c r="I422" i="4" s="1"/>
  <c r="H423" i="4"/>
  <c r="I423" i="4" s="1"/>
  <c r="H424" i="4"/>
  <c r="I424" i="4" s="1"/>
  <c r="H425" i="4"/>
  <c r="I425" i="4" s="1"/>
  <c r="H426" i="4"/>
  <c r="I426" i="4" s="1"/>
  <c r="H427" i="4"/>
  <c r="I427" i="4" s="1"/>
  <c r="H428" i="4"/>
  <c r="I428" i="4" s="1"/>
  <c r="H429" i="4"/>
  <c r="I429" i="4" s="1"/>
  <c r="H430" i="4"/>
  <c r="I430" i="4" s="1"/>
  <c r="H431" i="4"/>
  <c r="I431" i="4" s="1"/>
  <c r="H432" i="4"/>
  <c r="I432" i="4" s="1"/>
  <c r="H433" i="4"/>
  <c r="I433" i="4" s="1"/>
  <c r="H434" i="4"/>
  <c r="I434" i="4" s="1"/>
  <c r="H435" i="4"/>
  <c r="I435" i="4" s="1"/>
  <c r="H436" i="4"/>
  <c r="I436" i="4" s="1"/>
  <c r="H437" i="4"/>
  <c r="I437" i="4" s="1"/>
  <c r="H438" i="4"/>
  <c r="I438" i="4" s="1"/>
  <c r="H439" i="4"/>
  <c r="I439" i="4" s="1"/>
  <c r="H440" i="4"/>
  <c r="I440" i="4" s="1"/>
  <c r="H441" i="4"/>
  <c r="I441" i="4" s="1"/>
  <c r="H442" i="4"/>
  <c r="I442" i="4" s="1"/>
  <c r="H443" i="4"/>
  <c r="I443" i="4" s="1"/>
  <c r="H444" i="4"/>
  <c r="I444" i="4" s="1"/>
  <c r="H445" i="4"/>
  <c r="I445" i="4" s="1"/>
  <c r="H446" i="4"/>
  <c r="I446" i="4" s="1"/>
  <c r="H447" i="4"/>
  <c r="I447" i="4" s="1"/>
  <c r="H448" i="4"/>
  <c r="I448" i="4" s="1"/>
  <c r="H449" i="4"/>
  <c r="I449" i="4" s="1"/>
  <c r="H450" i="4"/>
  <c r="I450" i="4" s="1"/>
  <c r="H451" i="4"/>
  <c r="I451" i="4" s="1"/>
  <c r="H452" i="4"/>
  <c r="I452" i="4" s="1"/>
  <c r="H453" i="4"/>
  <c r="I453" i="4" s="1"/>
  <c r="H454" i="4"/>
  <c r="I454" i="4" s="1"/>
  <c r="H455" i="4"/>
  <c r="I455" i="4" s="1"/>
  <c r="H456" i="4"/>
  <c r="I456" i="4" s="1"/>
  <c r="H457" i="4"/>
  <c r="I457" i="4" s="1"/>
  <c r="H458" i="4"/>
  <c r="I458" i="4" s="1"/>
  <c r="H459" i="4"/>
  <c r="I459" i="4" s="1"/>
  <c r="H460" i="4"/>
  <c r="I460" i="4" s="1"/>
  <c r="H461" i="4"/>
  <c r="I461" i="4" s="1"/>
  <c r="H462" i="4"/>
  <c r="I462" i="4" s="1"/>
  <c r="H463" i="4"/>
  <c r="I463" i="4" s="1"/>
  <c r="H464" i="4"/>
  <c r="I464" i="4" s="1"/>
  <c r="H465" i="4"/>
  <c r="I465" i="4" s="1"/>
  <c r="H466" i="4"/>
  <c r="I466" i="4" s="1"/>
  <c r="H467" i="4"/>
  <c r="I467" i="4" s="1"/>
  <c r="H468" i="4"/>
  <c r="I468" i="4" s="1"/>
  <c r="H469" i="4"/>
  <c r="I469" i="4" s="1"/>
  <c r="H470" i="4"/>
  <c r="I470" i="4" s="1"/>
  <c r="H471" i="4"/>
  <c r="I471" i="4" s="1"/>
  <c r="H472" i="4"/>
  <c r="I472" i="4" s="1"/>
  <c r="H473" i="4"/>
  <c r="I473" i="4" s="1"/>
  <c r="H474" i="4"/>
  <c r="I474" i="4" s="1"/>
  <c r="H475" i="4"/>
  <c r="I475" i="4" s="1"/>
  <c r="H476" i="4"/>
  <c r="I476" i="4" s="1"/>
  <c r="H477" i="4"/>
  <c r="I477" i="4" s="1"/>
  <c r="H478" i="4"/>
  <c r="I478" i="4" s="1"/>
  <c r="H479" i="4"/>
  <c r="I479" i="4" s="1"/>
  <c r="H480" i="4"/>
  <c r="I480" i="4" s="1"/>
  <c r="H481" i="4"/>
  <c r="I481" i="4" s="1"/>
  <c r="H482" i="4"/>
  <c r="I482" i="4" s="1"/>
  <c r="H483" i="4"/>
  <c r="I483" i="4" s="1"/>
  <c r="H484" i="4"/>
  <c r="I484" i="4" s="1"/>
  <c r="H485" i="4"/>
  <c r="I485" i="4" s="1"/>
  <c r="H486" i="4"/>
  <c r="I486" i="4" s="1"/>
  <c r="H487" i="4"/>
  <c r="I487" i="4" s="1"/>
  <c r="H488" i="4"/>
  <c r="I488" i="4" s="1"/>
  <c r="H489" i="4"/>
  <c r="I489" i="4" s="1"/>
  <c r="H490" i="4"/>
  <c r="I490" i="4" s="1"/>
  <c r="H491" i="4"/>
  <c r="I491" i="4" s="1"/>
  <c r="H492" i="4"/>
  <c r="I492" i="4" s="1"/>
  <c r="H493" i="4"/>
  <c r="I493" i="4" s="1"/>
  <c r="H494" i="4"/>
  <c r="I494" i="4" s="1"/>
  <c r="H495" i="4"/>
  <c r="I495" i="4" s="1"/>
  <c r="H496" i="4"/>
  <c r="I496" i="4" s="1"/>
  <c r="H497" i="4"/>
  <c r="I497" i="4" s="1"/>
  <c r="H498" i="4"/>
  <c r="I498" i="4" s="1"/>
  <c r="H499" i="4"/>
  <c r="I499" i="4" s="1"/>
  <c r="H500" i="4"/>
  <c r="I500" i="4" s="1"/>
  <c r="H501" i="4"/>
  <c r="I501" i="4" s="1"/>
  <c r="P7" i="3"/>
  <c r="P6" i="3"/>
  <c r="P5" i="3"/>
  <c r="P4" i="3"/>
  <c r="P3" i="3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FAB2202-B111-4951-95A8-72F76D20ADFE}" keepAlive="1" name="ThisWorkbookDataModel" description="Modello di dati" type="5" refreshedVersion="7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807030D5-82FE-4104-AB86-9952BEAD2E8E}" name="WorksheetConnection_Dati di Supporto!$A$2:$D$105" type="102" refreshedVersion="6" minRefreshableVersion="5">
    <extLst>
      <ext xmlns:x15="http://schemas.microsoft.com/office/spreadsheetml/2010/11/main" uri="{DE250136-89BD-433C-8126-D09CA5730AF9}">
        <x15:connection id="Intervallo" autoDelete="1">
          <x15:rangePr sourceName="_xlcn.WorksheetConnection_DatidiSupportoA2D105"/>
        </x15:connection>
      </ext>
    </extLst>
  </connection>
  <connection id="3" xr16:uid="{9545F69A-E6E8-4D03-8196-002BFDE6F63D}" name="WorksheetConnection_Dati di Supporto!$F$2:$H$22" type="102" refreshedVersion="6" minRefreshableVersion="5">
    <extLst>
      <ext xmlns:x15="http://schemas.microsoft.com/office/spreadsheetml/2010/11/main" uri="{DE250136-89BD-433C-8126-D09CA5730AF9}">
        <x15:connection id="Intervallo 3" autoDelete="1">
          <x15:rangePr sourceName="_xlcn.WorksheetConnection_DatidiSupportoF2H22"/>
        </x15:connection>
      </ext>
    </extLst>
  </connection>
  <connection id="4" xr16:uid="{231851BC-FB16-4530-A146-166F30F61867}" name="WorksheetConnection_Dati di Supporto!$L$2:$M$8" type="102" refreshedVersion="6" minRefreshableVersion="5">
    <extLst>
      <ext xmlns:x15="http://schemas.microsoft.com/office/spreadsheetml/2010/11/main" uri="{DE250136-89BD-433C-8126-D09CA5730AF9}">
        <x15:connection id="Intervallo 1" autoDelete="1">
          <x15:rangePr sourceName="_xlcn.WorksheetConnection_DatidiSupportoL2M8"/>
        </x15:connection>
      </ext>
    </extLst>
  </connection>
  <connection id="5" xr16:uid="{ECA33BF2-7CA0-4CB5-8F16-E156AADF946A}" name="WorksheetConnection_Dati di Supporto!$O$11:$P$16" type="102" refreshedVersion="6" minRefreshableVersion="5">
    <extLst>
      <ext xmlns:x15="http://schemas.microsoft.com/office/spreadsheetml/2010/11/main" uri="{DE250136-89BD-433C-8126-D09CA5730AF9}">
        <x15:connection id="Intervallo 4" autoDelete="1">
          <x15:rangePr sourceName="_xlcn.WorksheetConnection_DatidiSupportoO11P16"/>
        </x15:connection>
      </ext>
    </extLst>
  </connection>
  <connection id="6" xr16:uid="{434980E6-D426-4113-9422-7662F61240A2}" name="WorksheetConnection_Dati di Supporto!$O$2:$Q$7" type="102" refreshedVersion="6" minRefreshableVersion="5">
    <extLst>
      <ext xmlns:x15="http://schemas.microsoft.com/office/spreadsheetml/2010/11/main" uri="{DE250136-89BD-433C-8126-D09CA5730AF9}">
        <x15:connection id="Intervallo 2" autoDelete="1">
          <x15:rangePr sourceName="_xlcn.WorksheetConnection_DatidiSupportoO2Q7"/>
        </x15:connection>
      </ext>
    </extLst>
  </connection>
  <connection id="7" xr16:uid="{7EF5851D-F8AC-41EC-8476-45A267E1D5C7}" name="WorksheetConnection_Esercizio 1 (3).xlsx!fasce" type="102" refreshedVersion="6" minRefreshableVersion="5">
    <extLst>
      <ext xmlns:x15="http://schemas.microsoft.com/office/spreadsheetml/2010/11/main" uri="{DE250136-89BD-433C-8126-D09CA5730AF9}">
        <x15:connection id="fasce">
          <x15:rangePr sourceName="_xlcn.WorksheetConnection_Esercizio13.xlsxfasce"/>
        </x15:connection>
      </ext>
    </extLst>
  </connection>
  <connection id="8" xr16:uid="{5E301050-1D71-4800-8E84-3D5ABE86328E}" name="WorksheetConnection_Esercizio 1 (3).xlsx!modalitàpagamento" type="102" refreshedVersion="6" minRefreshableVersion="5">
    <extLst>
      <ext xmlns:x15="http://schemas.microsoft.com/office/spreadsheetml/2010/11/main" uri="{DE250136-89BD-433C-8126-D09CA5730AF9}">
        <x15:connection id="modalitàpagamento">
          <x15:rangePr sourceName="_xlcn.WorksheetConnection_Esercizio13.xlsxmodalitàpagamento"/>
        </x15:connection>
      </ext>
    </extLst>
  </connection>
  <connection id="9" xr16:uid="{D1DF2CCF-9557-4232-8E8B-D0CD0F2A57DD}" name="WorksheetConnection_Esercizio 1 (3).xlsx!Provinceereg" type="102" refreshedVersion="6" minRefreshableVersion="5">
    <extLst>
      <ext xmlns:x15="http://schemas.microsoft.com/office/spreadsheetml/2010/11/main" uri="{DE250136-89BD-433C-8126-D09CA5730AF9}">
        <x15:connection id="Provinceereg">
          <x15:rangePr sourceName="_xlcn.WorksheetConnection_Esercizio13.xlsxProvinceereg"/>
        </x15:connection>
      </ext>
    </extLst>
  </connection>
  <connection id="10" xr16:uid="{CAB225D3-D08D-48FB-B96D-B148198C7493}" name="WorksheetConnection_Esercizio 1 (3).xlsx!regione" type="102" refreshedVersion="6" minRefreshableVersion="5">
    <extLst>
      <ext xmlns:x15="http://schemas.microsoft.com/office/spreadsheetml/2010/11/main" uri="{DE250136-89BD-433C-8126-D09CA5730AF9}">
        <x15:connection id="regione">
          <x15:rangePr sourceName="_xlcn.WorksheetConnection_Esercizio13.xlsxregione"/>
        </x15:connection>
      </ext>
    </extLst>
  </connection>
  <connection id="11" xr16:uid="{3BE61DF8-2E56-4293-8648-B0D49F2E1972}" name="WorksheetConnection_Esercizio 1 (3).xlsx!settore" type="102" refreshedVersion="6" minRefreshableVersion="5">
    <extLst>
      <ext xmlns:x15="http://schemas.microsoft.com/office/spreadsheetml/2010/11/main" uri="{DE250136-89BD-433C-8126-D09CA5730AF9}">
        <x15:connection id="settore">
          <x15:rangePr sourceName="_xlcn.WorksheetConnection_Esercizio13.xlsxsettore"/>
        </x15:connection>
      </ext>
    </extLst>
  </connection>
  <connection id="12" xr16:uid="{D807414B-30E3-4961-9839-A0D35A6B5F12}" name="WorksheetConnection_Esercizio 1 (3).xlsx!vendite" type="102" refreshedVersion="6" minRefreshableVersion="5">
    <extLst>
      <ext xmlns:x15="http://schemas.microsoft.com/office/spreadsheetml/2010/11/main" uri="{DE250136-89BD-433C-8126-D09CA5730AF9}">
        <x15:connection id="vendite">
          <x15:rangePr sourceName="_xlcn.WorksheetConnection_Esercizio13.xlsxvendite"/>
        </x15:connection>
      </ext>
    </extLst>
  </connection>
  <connection id="13" xr16:uid="{B2CE88DD-DC08-4E41-A252-6A863003493A}" name="WorksheetConnection_Esercizio 1 (3).xlsx!venditore" type="102" refreshedVersion="6" minRefreshableVersion="5">
    <extLst>
      <ext xmlns:x15="http://schemas.microsoft.com/office/spreadsheetml/2010/11/main" uri="{DE250136-89BD-433C-8126-D09CA5730AF9}">
        <x15:connection id="venditore">
          <x15:rangePr sourceName="_xlcn.WorksheetConnection_Esercizio13.xlsxvenditore"/>
        </x15:connection>
      </ext>
    </extLst>
  </connection>
  <connection id="14" xr16:uid="{F1BFF131-E2E0-4926-BF02-E4315071F46E}" name="WorksheetConnection_Esercizio 1 (3).xlsx!zona" type="102" refreshedVersion="6" minRefreshableVersion="5">
    <extLst>
      <ext xmlns:x15="http://schemas.microsoft.com/office/spreadsheetml/2010/11/main" uri="{DE250136-89BD-433C-8126-D09CA5730AF9}">
        <x15:connection id="zona">
          <x15:rangePr sourceName="_xlcn.WorksheetConnection_Esercizio13.xlsxzona"/>
        </x15:connection>
      </ext>
    </extLst>
  </connection>
  <connection id="15" xr16:uid="{52F9EDE3-CA22-4E3B-A1D0-7D57AC72DEDE}" name="WorksheetConnection_Vendite!$A:$G" type="102" refreshedVersion="7" minRefreshableVersion="5">
    <extLst>
      <ext xmlns:x15="http://schemas.microsoft.com/office/spreadsheetml/2010/11/main" uri="{DE250136-89BD-433C-8126-D09CA5730AF9}">
        <x15:connection id="Intervallo 5" autoDelete="1">
          <x15:rangePr sourceName="_xlcn.WorksheetConnection_VenditeAG"/>
        </x15:connection>
      </ext>
    </extLst>
  </connection>
</connections>
</file>

<file path=xl/sharedStrings.xml><?xml version="1.0" encoding="utf-8"?>
<sst xmlns="http://schemas.openxmlformats.org/spreadsheetml/2006/main" count="2056" uniqueCount="298">
  <si>
    <t>Venditore</t>
  </si>
  <si>
    <t>Rossi</t>
  </si>
  <si>
    <t>Verdi</t>
  </si>
  <si>
    <t>Bianchi</t>
  </si>
  <si>
    <t>Veneto</t>
  </si>
  <si>
    <t>Lombardia</t>
  </si>
  <si>
    <t xml:space="preserve">Fatturato </t>
  </si>
  <si>
    <t>data</t>
  </si>
  <si>
    <t>Neri</t>
  </si>
  <si>
    <t>Settore</t>
  </si>
  <si>
    <t>Informatica</t>
  </si>
  <si>
    <t>Cancelleria</t>
  </si>
  <si>
    <t>REGIONI</t>
  </si>
  <si>
    <t>ZONA</t>
  </si>
  <si>
    <t>Abruzzo</t>
  </si>
  <si>
    <t>CENTRO</t>
  </si>
  <si>
    <t>NORD</t>
  </si>
  <si>
    <t>Basilicata</t>
  </si>
  <si>
    <t>SUD</t>
  </si>
  <si>
    <t>Lazio</t>
  </si>
  <si>
    <t>Calabria</t>
  </si>
  <si>
    <t>Marche</t>
  </si>
  <si>
    <t>Campania</t>
  </si>
  <si>
    <t>ISOLE</t>
  </si>
  <si>
    <t>Molise</t>
  </si>
  <si>
    <t>Emilia-Romagna</t>
  </si>
  <si>
    <t>Toscana</t>
  </si>
  <si>
    <t>Friuli-Venezia Giulia</t>
  </si>
  <si>
    <t>Umbria</t>
  </si>
  <si>
    <t>Sardegna</t>
  </si>
  <si>
    <t>Liguria</t>
  </si>
  <si>
    <t>Sicilia</t>
  </si>
  <si>
    <t>Piemonte</t>
  </si>
  <si>
    <t>Puglia</t>
  </si>
  <si>
    <t>Trentino-Alto Adige</t>
  </si>
  <si>
    <t>Valle d'Aosta</t>
  </si>
  <si>
    <t>Agrigento</t>
  </si>
  <si>
    <t>Alessandria</t>
  </si>
  <si>
    <t>Ancona</t>
  </si>
  <si>
    <t>Aosta</t>
  </si>
  <si>
    <t>Arezzo</t>
  </si>
  <si>
    <t>Ascoli Piceno</t>
  </si>
  <si>
    <t>Asti</t>
  </si>
  <si>
    <t>Avellino</t>
  </si>
  <si>
    <t>Bari</t>
  </si>
  <si>
    <t>Belluno</t>
  </si>
  <si>
    <t>Benevento</t>
  </si>
  <si>
    <t>Bergamo</t>
  </si>
  <si>
    <t>Biella</t>
  </si>
  <si>
    <t>Bologna</t>
  </si>
  <si>
    <t>Bolzano</t>
  </si>
  <si>
    <t>Brescia</t>
  </si>
  <si>
    <t>Brindisi</t>
  </si>
  <si>
    <t>Cagliari</t>
  </si>
  <si>
    <t>Caltanissetta</t>
  </si>
  <si>
    <t>Campobasso</t>
  </si>
  <si>
    <t>Caserta</t>
  </si>
  <si>
    <t>Catania</t>
  </si>
  <si>
    <t>Catanzaro</t>
  </si>
  <si>
    <t>Chieti</t>
  </si>
  <si>
    <t>Como</t>
  </si>
  <si>
    <t>Cosenza</t>
  </si>
  <si>
    <t>Cremona</t>
  </si>
  <si>
    <t>Crotone</t>
  </si>
  <si>
    <t>Cuneo</t>
  </si>
  <si>
    <t>Enna</t>
  </si>
  <si>
    <t>Ferrara</t>
  </si>
  <si>
    <t>Firenze</t>
  </si>
  <si>
    <t>Foggia</t>
  </si>
  <si>
    <t>Frosinone</t>
  </si>
  <si>
    <t>Genova</t>
  </si>
  <si>
    <t>Gorizia</t>
  </si>
  <si>
    <t>Grosseto</t>
  </si>
  <si>
    <t>Imperia</t>
  </si>
  <si>
    <t>Isernia</t>
  </si>
  <si>
    <t>La Spezia</t>
  </si>
  <si>
    <t>L'Aquila</t>
  </si>
  <si>
    <t>Latina</t>
  </si>
  <si>
    <t>Lecce</t>
  </si>
  <si>
    <t>Lecco</t>
  </si>
  <si>
    <t>Livorno</t>
  </si>
  <si>
    <t>Lodi</t>
  </si>
  <si>
    <t>Lucca</t>
  </si>
  <si>
    <t>Macerata</t>
  </si>
  <si>
    <t>Mantova</t>
  </si>
  <si>
    <t>Massa-Carrara</t>
  </si>
  <si>
    <t>Matera</t>
  </si>
  <si>
    <t>Messina</t>
  </si>
  <si>
    <t>Milano</t>
  </si>
  <si>
    <t>Modena</t>
  </si>
  <si>
    <t>Napoli</t>
  </si>
  <si>
    <t>Novara</t>
  </si>
  <si>
    <t>Nuoro</t>
  </si>
  <si>
    <t>Oristano</t>
  </si>
  <si>
    <t>Padova</t>
  </si>
  <si>
    <t>Palermo</t>
  </si>
  <si>
    <t>Parma</t>
  </si>
  <si>
    <t>Pavia</t>
  </si>
  <si>
    <t>Perugia</t>
  </si>
  <si>
    <t>Pesaro e Urbino</t>
  </si>
  <si>
    <t>Pescara</t>
  </si>
  <si>
    <t>Piacenza</t>
  </si>
  <si>
    <t>Pisa</t>
  </si>
  <si>
    <t>Pistoia</t>
  </si>
  <si>
    <t>Pordenone</t>
  </si>
  <si>
    <t>Potenza</t>
  </si>
  <si>
    <t>Prato</t>
  </si>
  <si>
    <t>Ragusa</t>
  </si>
  <si>
    <t>Ravenna</t>
  </si>
  <si>
    <t>Rieti</t>
  </si>
  <si>
    <t>Rimini</t>
  </si>
  <si>
    <t>Roma</t>
  </si>
  <si>
    <t>Rovigo</t>
  </si>
  <si>
    <t>Salerno</t>
  </si>
  <si>
    <t>Sassari</t>
  </si>
  <si>
    <t>Savona</t>
  </si>
  <si>
    <t>Siena</t>
  </si>
  <si>
    <t>Siracusa</t>
  </si>
  <si>
    <t>Sondrio</t>
  </si>
  <si>
    <t>Taranto</t>
  </si>
  <si>
    <t>Teramo</t>
  </si>
  <si>
    <t>Terni</t>
  </si>
  <si>
    <t>Torino</t>
  </si>
  <si>
    <t>Trapani</t>
  </si>
  <si>
    <t>Trento</t>
  </si>
  <si>
    <t>Treviso</t>
  </si>
  <si>
    <t>Trieste</t>
  </si>
  <si>
    <t>Udine</t>
  </si>
  <si>
    <t>Varese</t>
  </si>
  <si>
    <t>Venezia</t>
  </si>
  <si>
    <t>Verbano-Cusio-Ossola</t>
  </si>
  <si>
    <t>Vercelli</t>
  </si>
  <si>
    <t>Verona</t>
  </si>
  <si>
    <t>Vibo Valentia</t>
  </si>
  <si>
    <t>Vicenza</t>
  </si>
  <si>
    <t>Viterbo</t>
  </si>
  <si>
    <t>AG</t>
  </si>
  <si>
    <t>AL</t>
  </si>
  <si>
    <t>AN</t>
  </si>
  <si>
    <t>AO</t>
  </si>
  <si>
    <t>AR</t>
  </si>
  <si>
    <t>AP</t>
  </si>
  <si>
    <t>AT</t>
  </si>
  <si>
    <t>AV</t>
  </si>
  <si>
    <t>BA</t>
  </si>
  <si>
    <t>BL</t>
  </si>
  <si>
    <t>BN</t>
  </si>
  <si>
    <t>BG</t>
  </si>
  <si>
    <t>BI</t>
  </si>
  <si>
    <t>BO</t>
  </si>
  <si>
    <t>BZ</t>
  </si>
  <si>
    <t>BS</t>
  </si>
  <si>
    <t>BR</t>
  </si>
  <si>
    <t>CA</t>
  </si>
  <si>
    <t>CL</t>
  </si>
  <si>
    <t>CB</t>
  </si>
  <si>
    <t>CE</t>
  </si>
  <si>
    <t>CT</t>
  </si>
  <si>
    <t>CZ</t>
  </si>
  <si>
    <t>CH</t>
  </si>
  <si>
    <t>CO</t>
  </si>
  <si>
    <t>CS</t>
  </si>
  <si>
    <t>CR</t>
  </si>
  <si>
    <t>KR</t>
  </si>
  <si>
    <t>CN</t>
  </si>
  <si>
    <t>EN</t>
  </si>
  <si>
    <t>FE</t>
  </si>
  <si>
    <t>FI</t>
  </si>
  <si>
    <t>FG</t>
  </si>
  <si>
    <t>Forli'-Cesena</t>
  </si>
  <si>
    <t>FO</t>
  </si>
  <si>
    <t>FR</t>
  </si>
  <si>
    <t>GE</t>
  </si>
  <si>
    <t>GO</t>
  </si>
  <si>
    <t>GR</t>
  </si>
  <si>
    <t>IM</t>
  </si>
  <si>
    <t>IS</t>
  </si>
  <si>
    <t>SP</t>
  </si>
  <si>
    <t>AQ</t>
  </si>
  <si>
    <t>LT</t>
  </si>
  <si>
    <t>LE</t>
  </si>
  <si>
    <t>LC</t>
  </si>
  <si>
    <t>LI</t>
  </si>
  <si>
    <t>LO</t>
  </si>
  <si>
    <t>LU</t>
  </si>
  <si>
    <t>MC</t>
  </si>
  <si>
    <t>MN</t>
  </si>
  <si>
    <t>MS</t>
  </si>
  <si>
    <t>MT</t>
  </si>
  <si>
    <t>ME</t>
  </si>
  <si>
    <t>MI</t>
  </si>
  <si>
    <t>MO</t>
  </si>
  <si>
    <t>NA</t>
  </si>
  <si>
    <t>NO</t>
  </si>
  <si>
    <t>NU</t>
  </si>
  <si>
    <t>OR</t>
  </si>
  <si>
    <t>PD</t>
  </si>
  <si>
    <t>PA</t>
  </si>
  <si>
    <t>PR</t>
  </si>
  <si>
    <t>PV</t>
  </si>
  <si>
    <t>PG</t>
  </si>
  <si>
    <t>PS</t>
  </si>
  <si>
    <t>PE</t>
  </si>
  <si>
    <t>PC</t>
  </si>
  <si>
    <t>PI</t>
  </si>
  <si>
    <t>PT</t>
  </si>
  <si>
    <t>PN</t>
  </si>
  <si>
    <t>PZ</t>
  </si>
  <si>
    <t>PO</t>
  </si>
  <si>
    <t>RG</t>
  </si>
  <si>
    <t>RA</t>
  </si>
  <si>
    <t>Reggio di Calabria</t>
  </si>
  <si>
    <t>RC</t>
  </si>
  <si>
    <t>Reggio nell'Emilia</t>
  </si>
  <si>
    <t>RE</t>
  </si>
  <si>
    <t>RI</t>
  </si>
  <si>
    <t>RN</t>
  </si>
  <si>
    <t>RM</t>
  </si>
  <si>
    <t>RO</t>
  </si>
  <si>
    <t>SA</t>
  </si>
  <si>
    <t>SS</t>
  </si>
  <si>
    <t>SV</t>
  </si>
  <si>
    <t>SI</t>
  </si>
  <si>
    <t>SR</t>
  </si>
  <si>
    <t>SO</t>
  </si>
  <si>
    <t>TA</t>
  </si>
  <si>
    <t>TE</t>
  </si>
  <si>
    <t>TR</t>
  </si>
  <si>
    <t>TO</t>
  </si>
  <si>
    <t>TP</t>
  </si>
  <si>
    <t>TN</t>
  </si>
  <si>
    <t>TV</t>
  </si>
  <si>
    <t>TS</t>
  </si>
  <si>
    <t>UD</t>
  </si>
  <si>
    <t>VA</t>
  </si>
  <si>
    <t>VE</t>
  </si>
  <si>
    <t>VB</t>
  </si>
  <si>
    <t>VC</t>
  </si>
  <si>
    <t>VR</t>
  </si>
  <si>
    <t>VV</t>
  </si>
  <si>
    <t>VI</t>
  </si>
  <si>
    <t>VT</t>
  </si>
  <si>
    <t>SIGLA</t>
  </si>
  <si>
    <t>PROVINCE</t>
  </si>
  <si>
    <t>Provincia</t>
  </si>
  <si>
    <t>ID</t>
  </si>
  <si>
    <t>VENDITORI</t>
  </si>
  <si>
    <t>Azzurri</t>
  </si>
  <si>
    <t>Gialli</t>
  </si>
  <si>
    <t>SETTORE</t>
  </si>
  <si>
    <t>Giocattoli</t>
  </si>
  <si>
    <t>Art. Regalo</t>
  </si>
  <si>
    <t>Libri</t>
  </si>
  <si>
    <t>ID Vendita</t>
  </si>
  <si>
    <t>NOME FASCE</t>
  </si>
  <si>
    <t>SOGLIA</t>
  </si>
  <si>
    <t>NR</t>
  </si>
  <si>
    <t>Modalità di pagamento</t>
  </si>
  <si>
    <t>Contanti</t>
  </si>
  <si>
    <t>Bonifico Bancario</t>
  </si>
  <si>
    <t>Carta di credito</t>
  </si>
  <si>
    <t>Bollettino postale</t>
  </si>
  <si>
    <t>Assegno Bancario</t>
  </si>
  <si>
    <t>ID tipo pagamento</t>
  </si>
  <si>
    <t>Totale complessivo</t>
  </si>
  <si>
    <t xml:space="preserve">Somma di Fatturato </t>
  </si>
  <si>
    <t xml:space="preserve">Media di Fatturato </t>
  </si>
  <si>
    <t xml:space="preserve"> Fatturato Settore/mese</t>
  </si>
  <si>
    <t>Colonna1</t>
  </si>
  <si>
    <t>Colonna2</t>
  </si>
  <si>
    <t>Colonna3</t>
  </si>
  <si>
    <t>Colonna4</t>
  </si>
  <si>
    <t>Regione</t>
  </si>
  <si>
    <t>Fascia 1 (inferiore a 400 €)</t>
  </si>
  <si>
    <t>Fascia 2 (da 400 €  a meno di 800 €)</t>
  </si>
  <si>
    <t>Fascia 3 (da 800 €  a meno di 1200 €)</t>
  </si>
  <si>
    <t>Fascia 4 (da 1200 €  a meno di 1500 €)</t>
  </si>
  <si>
    <t>Fascia 5 (da 1500 € e oltre)</t>
  </si>
  <si>
    <t>Conteggio di ID Vendita</t>
  </si>
  <si>
    <t>Fasce</t>
  </si>
  <si>
    <t>Tipo pagamentio</t>
  </si>
  <si>
    <t>Tipo Pagamento</t>
  </si>
  <si>
    <t>% sul fatturato</t>
  </si>
  <si>
    <t>% sul volume vendita</t>
  </si>
  <si>
    <t>gennaio</t>
  </si>
  <si>
    <t>febbraio</t>
  </si>
  <si>
    <t>marzo</t>
  </si>
  <si>
    <t>aprile</t>
  </si>
  <si>
    <t>maggio</t>
  </si>
  <si>
    <t>giugno</t>
  </si>
  <si>
    <t>Zona</t>
  </si>
  <si>
    <t>Nr. Vendite</t>
  </si>
  <si>
    <t>Fascia</t>
  </si>
  <si>
    <t>Fatturato per:</t>
  </si>
  <si>
    <t>Zone e Regioni</t>
  </si>
  <si>
    <t>Agente</t>
  </si>
  <si>
    <t>Agente e Provincia</t>
  </si>
  <si>
    <t>Mesi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</si>
</sst>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&quot;€&quot;\ * #,##0.00_-;\-&quot;€&quot;\ * #,##0.00_-;_-&quot;€&quot;\ * &quot;-&quot;??_-;_-@_-"/>
    <numFmt numFmtId="165" formatCode="#,##0.00\ &quot;€&quot;"/>
    <numFmt numFmtId="166" formatCode="#,##0\ &quot;€&quot;"/>
    <numFmt numFmtId="167" formatCode="[$-410]mmmm\-yy;@"/>
    <numFmt numFmtId="168" formatCode="mmmm"/>
  </numFmts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8">
    <xf numFmtId="0" fontId="0" fillId="0" borderId="0" xfId="0"/>
    <xf numFmtId="0" fontId="2" fillId="0" borderId="0" xfId="1"/>
    <xf numFmtId="0" fontId="2" fillId="0" borderId="1" xfId="1" applyBorder="1"/>
    <xf numFmtId="0" fontId="0" fillId="0" borderId="1" xfId="0" applyBorder="1"/>
    <xf numFmtId="0" fontId="2" fillId="0" borderId="1" xfId="1" applyBorder="1" applyAlignment="1">
      <alignment horizontal="center"/>
    </xf>
    <xf numFmtId="0" fontId="2" fillId="0" borderId="0" xfId="1" applyAlignment="1">
      <alignment horizont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165" fontId="0" fillId="0" borderId="0" xfId="0" applyNumberFormat="1"/>
    <xf numFmtId="166" fontId="0" fillId="0" borderId="0" xfId="0" applyNumberFormat="1"/>
    <xf numFmtId="166" fontId="0" fillId="0" borderId="0" xfId="0" applyNumberFormat="1" applyAlignment="1">
      <alignment horizontal="left"/>
    </xf>
    <xf numFmtId="0" fontId="1" fillId="2" borderId="2" xfId="1" applyFont="1" applyFill="1" applyBorder="1" applyAlignment="1">
      <alignment horizontal="center"/>
    </xf>
    <xf numFmtId="0" fontId="1" fillId="2" borderId="3" xfId="1" applyFont="1" applyFill="1" applyBorder="1" applyAlignment="1">
      <alignment horizontal="center"/>
    </xf>
    <xf numFmtId="0" fontId="1" fillId="2" borderId="4" xfId="1" applyFont="1" applyFill="1" applyBorder="1" applyAlignment="1">
      <alignment horizontal="center"/>
    </xf>
    <xf numFmtId="0" fontId="1" fillId="2" borderId="5" xfId="1" applyFont="1" applyFill="1" applyBorder="1" applyAlignment="1">
      <alignment horizontal="center"/>
    </xf>
    <xf numFmtId="0" fontId="1" fillId="2" borderId="6" xfId="1" applyFont="1" applyFill="1" applyBorder="1" applyAlignment="1">
      <alignment horizontal="center"/>
    </xf>
    <xf numFmtId="0" fontId="1" fillId="2" borderId="7" xfId="1" applyFont="1" applyFill="1" applyBorder="1" applyAlignment="1">
      <alignment horizontal="center"/>
    </xf>
    <xf numFmtId="0" fontId="2" fillId="0" borderId="10" xfId="1" applyBorder="1"/>
    <xf numFmtId="0" fontId="1" fillId="2" borderId="9" xfId="1" applyFont="1" applyFill="1" applyBorder="1" applyAlignment="1">
      <alignment horizontal="center"/>
    </xf>
    <xf numFmtId="0" fontId="2" fillId="0" borderId="8" xfId="1" applyBorder="1"/>
    <xf numFmtId="0" fontId="3" fillId="0" borderId="0" xfId="0" applyFont="1"/>
    <xf numFmtId="10" fontId="0" fillId="0" borderId="0" xfId="0" applyNumberFormat="1"/>
    <xf numFmtId="164" fontId="0" fillId="0" borderId="0" xfId="0" applyNumberFormat="1"/>
    <xf numFmtId="0" fontId="2" fillId="0" borderId="0" xfId="0" applyFont="1"/>
    <xf numFmtId="0" fontId="2" fillId="0" borderId="9" xfId="1" applyBorder="1"/>
    <xf numFmtId="14" fontId="2" fillId="0" borderId="0" xfId="0" applyNumberFormat="1" applyFont="1"/>
    <xf numFmtId="14" fontId="2" fillId="0" borderId="0" xfId="1" applyNumberFormat="1"/>
  </cellXfs>
  <cellStyles count="2">
    <cellStyle name="Normale" xfId="0" builtinId="0"/>
    <cellStyle name="Normale 2" xfId="1" xr:uid="{00000000-0005-0000-0000-000001000000}"/>
  </cellStyles>
  <dxfs count="57"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4" tint="0.39997558519241921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4" tint="0.3999755851924192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4" tint="0.3999755851924192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4" tint="0.39997558519241921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4" tint="0.3999755851924192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4" tint="0.3999755851924192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4" tint="0.39997558519241921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4" tint="0.39997558519241921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4" tint="0.3999755851924192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4" tint="0.3999755851924192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4" tint="0.39997558519241921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4" tint="0.3999755851924192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4" tint="0.3999755851924192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4" tint="0.39997558519241921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4" tint="0.39997558519241921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4" tint="0.39997558519241921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4" tint="0.3999755851924192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4" tint="0.3999755851924192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4" tint="0.39997558519241921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4" tint="0.39997558519241921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4" tint="0.39997558519241921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4" tint="0.39997558519241921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4" tint="0.3999755851924192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0" formatCode="General"/>
    </dxf>
    <dxf>
      <numFmt numFmtId="0" formatCode="General"/>
    </dxf>
    <dxf>
      <numFmt numFmtId="0" formatCode="General"/>
    </dxf>
    <dxf>
      <numFmt numFmtId="19" formatCode="dd/mm/yyyy"/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numFmt numFmtId="166" formatCode="#,##0\ &quot;€&quot;"/>
    </dxf>
    <dxf>
      <numFmt numFmtId="166" formatCode="#,##0\ &quot;€&quot;"/>
    </dxf>
    <dxf>
      <numFmt numFmtId="166" formatCode="#,##0\ &quot;€&quot;"/>
    </dxf>
    <dxf>
      <numFmt numFmtId="164" formatCode="_-&quot;€&quot;\ * #,##0.00_-;\-&quot;€&quot;\ * #,##0.00_-;_-&quot;€&quot;\ * &quot;-&quot;??_-;_-@_-"/>
    </dxf>
    <dxf>
      <numFmt numFmtId="164" formatCode="_-&quot;€&quot;\ * #,##0.00_-;\-&quot;€&quot;\ * #,##0.00_-;_-&quot;€&quot;\ * &quot;-&quot;??_-;_-@_-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pivotCacheDefinition" Target="pivotCache/pivotCacheDefinition3.xml"/><Relationship Id="rId18" Type="http://schemas.openxmlformats.org/officeDocument/2006/relationships/connections" Target="connections.xml"/><Relationship Id="rId3" Type="http://schemas.openxmlformats.org/officeDocument/2006/relationships/worksheet" Target="worksheets/sheet3.xml"/><Relationship Id="rId21" Type="http://schemas.openxmlformats.org/officeDocument/2006/relationships/powerPivotData" Target="model/item.data"/><Relationship Id="rId7" Type="http://schemas.openxmlformats.org/officeDocument/2006/relationships/worksheet" Target="worksheets/sheet7.xml"/><Relationship Id="rId12" Type="http://schemas.openxmlformats.org/officeDocument/2006/relationships/pivotCacheDefinition" Target="pivotCache/pivotCacheDefinition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pivotCacheDefinition" Target="pivotCache/pivotCacheDefinition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15" Type="http://schemas.openxmlformats.org/officeDocument/2006/relationships/pivotCacheDefinition" Target="pivotCache/pivotCacheDefinition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pivotCacheDefinition" Target="pivotCache/pivotCacheDefinition4.xml"/><Relationship Id="rId22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_rels/pivotCacheDefinition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4.xml"/></Relationships>
</file>

<file path=xl/pivotCache/_rels/pivotCacheDefinition5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5.xml"/></Relationships>
</file>

<file path=xl/pivotCache/_rels/pivotCacheDefinition6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6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lle" refreshedDate="44431.459845370373" createdVersion="6" refreshedVersion="6" minRefreshableVersion="3" recordCount="500" xr:uid="{8FC09EC0-A30D-4146-ACA9-08E234D5BD51}">
  <cacheSource type="worksheet">
    <worksheetSource ref="A1:G501" sheet="Vendite"/>
  </cacheSource>
  <cacheFields count="9">
    <cacheField name="ID Vendita" numFmtId="0">
      <sharedItems containsSemiMixedTypes="0" containsString="0" containsNumber="1" containsInteger="1" minValue="1" maxValue="500" count="500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  <n v="18"/>
        <n v="19"/>
        <n v="20"/>
        <n v="21"/>
        <n v="22"/>
        <n v="23"/>
        <n v="24"/>
        <n v="25"/>
        <n v="26"/>
        <n v="27"/>
        <n v="28"/>
        <n v="29"/>
        <n v="30"/>
        <n v="31"/>
        <n v="32"/>
        <n v="33"/>
        <n v="34"/>
        <n v="35"/>
        <n v="36"/>
        <n v="37"/>
        <n v="38"/>
        <n v="39"/>
        <n v="40"/>
        <n v="41"/>
        <n v="42"/>
        <n v="43"/>
        <n v="44"/>
        <n v="45"/>
        <n v="46"/>
        <n v="47"/>
        <n v="48"/>
        <n v="49"/>
        <n v="50"/>
        <n v="51"/>
        <n v="52"/>
        <n v="53"/>
        <n v="54"/>
        <n v="55"/>
        <n v="56"/>
        <n v="57"/>
        <n v="58"/>
        <n v="59"/>
        <n v="60"/>
        <n v="61"/>
        <n v="62"/>
        <n v="63"/>
        <n v="64"/>
        <n v="65"/>
        <n v="66"/>
        <n v="67"/>
        <n v="68"/>
        <n v="69"/>
        <n v="70"/>
        <n v="71"/>
        <n v="72"/>
        <n v="73"/>
        <n v="74"/>
        <n v="75"/>
        <n v="76"/>
        <n v="77"/>
        <n v="78"/>
        <n v="79"/>
        <n v="80"/>
        <n v="81"/>
        <n v="82"/>
        <n v="83"/>
        <n v="84"/>
        <n v="85"/>
        <n v="86"/>
        <n v="87"/>
        <n v="88"/>
        <n v="89"/>
        <n v="90"/>
        <n v="91"/>
        <n v="92"/>
        <n v="93"/>
        <n v="94"/>
        <n v="95"/>
        <n v="96"/>
        <n v="97"/>
        <n v="98"/>
        <n v="99"/>
        <n v="100"/>
        <n v="101"/>
        <n v="102"/>
        <n v="103"/>
        <n v="104"/>
        <n v="105"/>
        <n v="106"/>
        <n v="107"/>
        <n v="108"/>
        <n v="109"/>
        <n v="110"/>
        <n v="111"/>
        <n v="112"/>
        <n v="113"/>
        <n v="114"/>
        <n v="115"/>
        <n v="116"/>
        <n v="117"/>
        <n v="118"/>
        <n v="119"/>
        <n v="120"/>
        <n v="121"/>
        <n v="122"/>
        <n v="123"/>
        <n v="124"/>
        <n v="125"/>
        <n v="126"/>
        <n v="127"/>
        <n v="128"/>
        <n v="129"/>
        <n v="130"/>
        <n v="131"/>
        <n v="132"/>
        <n v="133"/>
        <n v="134"/>
        <n v="135"/>
        <n v="136"/>
        <n v="137"/>
        <n v="138"/>
        <n v="139"/>
        <n v="140"/>
        <n v="141"/>
        <n v="142"/>
        <n v="143"/>
        <n v="144"/>
        <n v="145"/>
        <n v="146"/>
        <n v="147"/>
        <n v="148"/>
        <n v="149"/>
        <n v="150"/>
        <n v="151"/>
        <n v="152"/>
        <n v="153"/>
        <n v="154"/>
        <n v="155"/>
        <n v="156"/>
        <n v="157"/>
        <n v="158"/>
        <n v="159"/>
        <n v="160"/>
        <n v="161"/>
        <n v="162"/>
        <n v="163"/>
        <n v="164"/>
        <n v="165"/>
        <n v="166"/>
        <n v="167"/>
        <n v="168"/>
        <n v="169"/>
        <n v="170"/>
        <n v="171"/>
        <n v="172"/>
        <n v="173"/>
        <n v="174"/>
        <n v="175"/>
        <n v="176"/>
        <n v="177"/>
        <n v="178"/>
        <n v="179"/>
        <n v="180"/>
        <n v="181"/>
        <n v="182"/>
        <n v="183"/>
        <n v="184"/>
        <n v="185"/>
        <n v="186"/>
        <n v="187"/>
        <n v="188"/>
        <n v="189"/>
        <n v="190"/>
        <n v="191"/>
        <n v="192"/>
        <n v="193"/>
        <n v="194"/>
        <n v="195"/>
        <n v="196"/>
        <n v="197"/>
        <n v="198"/>
        <n v="199"/>
        <n v="200"/>
        <n v="201"/>
        <n v="202"/>
        <n v="203"/>
        <n v="204"/>
        <n v="205"/>
        <n v="206"/>
        <n v="207"/>
        <n v="208"/>
        <n v="209"/>
        <n v="210"/>
        <n v="211"/>
        <n v="212"/>
        <n v="213"/>
        <n v="214"/>
        <n v="215"/>
        <n v="216"/>
        <n v="217"/>
        <n v="218"/>
        <n v="219"/>
        <n v="220"/>
        <n v="221"/>
        <n v="222"/>
        <n v="223"/>
        <n v="224"/>
        <n v="225"/>
        <n v="226"/>
        <n v="227"/>
        <n v="228"/>
        <n v="229"/>
        <n v="230"/>
        <n v="231"/>
        <n v="232"/>
        <n v="233"/>
        <n v="234"/>
        <n v="235"/>
        <n v="236"/>
        <n v="237"/>
        <n v="238"/>
        <n v="239"/>
        <n v="240"/>
        <n v="241"/>
        <n v="242"/>
        <n v="243"/>
        <n v="244"/>
        <n v="245"/>
        <n v="246"/>
        <n v="247"/>
        <n v="248"/>
        <n v="249"/>
        <n v="250"/>
        <n v="251"/>
        <n v="252"/>
        <n v="253"/>
        <n v="254"/>
        <n v="255"/>
        <n v="256"/>
        <n v="257"/>
        <n v="258"/>
        <n v="259"/>
        <n v="260"/>
        <n v="261"/>
        <n v="262"/>
        <n v="263"/>
        <n v="264"/>
        <n v="265"/>
        <n v="266"/>
        <n v="267"/>
        <n v="268"/>
        <n v="269"/>
        <n v="270"/>
        <n v="271"/>
        <n v="272"/>
        <n v="273"/>
        <n v="274"/>
        <n v="275"/>
        <n v="276"/>
        <n v="277"/>
        <n v="278"/>
        <n v="279"/>
        <n v="280"/>
        <n v="281"/>
        <n v="282"/>
        <n v="283"/>
        <n v="284"/>
        <n v="285"/>
        <n v="286"/>
        <n v="287"/>
        <n v="288"/>
        <n v="289"/>
        <n v="290"/>
        <n v="291"/>
        <n v="292"/>
        <n v="293"/>
        <n v="294"/>
        <n v="295"/>
        <n v="296"/>
        <n v="297"/>
        <n v="298"/>
        <n v="299"/>
        <n v="300"/>
        <n v="301"/>
        <n v="302"/>
        <n v="303"/>
        <n v="304"/>
        <n v="305"/>
        <n v="306"/>
        <n v="307"/>
        <n v="308"/>
        <n v="309"/>
        <n v="310"/>
        <n v="311"/>
        <n v="312"/>
        <n v="313"/>
        <n v="314"/>
        <n v="315"/>
        <n v="316"/>
        <n v="317"/>
        <n v="318"/>
        <n v="319"/>
        <n v="320"/>
        <n v="321"/>
        <n v="322"/>
        <n v="323"/>
        <n v="324"/>
        <n v="325"/>
        <n v="326"/>
        <n v="327"/>
        <n v="328"/>
        <n v="329"/>
        <n v="330"/>
        <n v="331"/>
        <n v="332"/>
        <n v="333"/>
        <n v="334"/>
        <n v="335"/>
        <n v="336"/>
        <n v="337"/>
        <n v="338"/>
        <n v="339"/>
        <n v="340"/>
        <n v="341"/>
        <n v="342"/>
        <n v="343"/>
        <n v="344"/>
        <n v="345"/>
        <n v="346"/>
        <n v="347"/>
        <n v="348"/>
        <n v="349"/>
        <n v="350"/>
        <n v="351"/>
        <n v="352"/>
        <n v="353"/>
        <n v="354"/>
        <n v="355"/>
        <n v="356"/>
        <n v="357"/>
        <n v="358"/>
        <n v="359"/>
        <n v="360"/>
        <n v="361"/>
        <n v="362"/>
        <n v="363"/>
        <n v="364"/>
        <n v="365"/>
        <n v="366"/>
        <n v="367"/>
        <n v="368"/>
        <n v="369"/>
        <n v="370"/>
        <n v="371"/>
        <n v="372"/>
        <n v="373"/>
        <n v="374"/>
        <n v="375"/>
        <n v="376"/>
        <n v="377"/>
        <n v="378"/>
        <n v="379"/>
        <n v="380"/>
        <n v="381"/>
        <n v="382"/>
        <n v="383"/>
        <n v="384"/>
        <n v="385"/>
        <n v="386"/>
        <n v="387"/>
        <n v="388"/>
        <n v="389"/>
        <n v="390"/>
        <n v="391"/>
        <n v="392"/>
        <n v="393"/>
        <n v="394"/>
        <n v="395"/>
        <n v="396"/>
        <n v="397"/>
        <n v="398"/>
        <n v="399"/>
        <n v="400"/>
        <n v="401"/>
        <n v="402"/>
        <n v="403"/>
        <n v="404"/>
        <n v="405"/>
        <n v="406"/>
        <n v="407"/>
        <n v="408"/>
        <n v="409"/>
        <n v="410"/>
        <n v="411"/>
        <n v="412"/>
        <n v="413"/>
        <n v="414"/>
        <n v="415"/>
        <n v="416"/>
        <n v="417"/>
        <n v="418"/>
        <n v="419"/>
        <n v="420"/>
        <n v="421"/>
        <n v="422"/>
        <n v="423"/>
        <n v="424"/>
        <n v="425"/>
        <n v="426"/>
        <n v="427"/>
        <n v="428"/>
        <n v="429"/>
        <n v="430"/>
        <n v="431"/>
        <n v="432"/>
        <n v="433"/>
        <n v="434"/>
        <n v="435"/>
        <n v="436"/>
        <n v="437"/>
        <n v="438"/>
        <n v="439"/>
        <n v="440"/>
        <n v="441"/>
        <n v="442"/>
        <n v="443"/>
        <n v="444"/>
        <n v="445"/>
        <n v="446"/>
        <n v="447"/>
        <n v="448"/>
        <n v="449"/>
        <n v="450"/>
        <n v="451"/>
        <n v="452"/>
        <n v="453"/>
        <n v="454"/>
        <n v="455"/>
        <n v="456"/>
        <n v="457"/>
        <n v="458"/>
        <n v="459"/>
        <n v="460"/>
        <n v="461"/>
        <n v="462"/>
        <n v="463"/>
        <n v="464"/>
        <n v="465"/>
        <n v="466"/>
        <n v="467"/>
        <n v="468"/>
        <n v="469"/>
        <n v="470"/>
        <n v="471"/>
        <n v="472"/>
        <n v="473"/>
        <n v="474"/>
        <n v="475"/>
        <n v="476"/>
        <n v="477"/>
        <n v="478"/>
        <n v="479"/>
        <n v="480"/>
        <n v="481"/>
        <n v="482"/>
        <n v="483"/>
        <n v="484"/>
        <n v="485"/>
        <n v="486"/>
        <n v="487"/>
        <n v="488"/>
        <n v="489"/>
        <n v="490"/>
        <n v="491"/>
        <n v="492"/>
        <n v="493"/>
        <n v="494"/>
        <n v="495"/>
        <n v="496"/>
        <n v="497"/>
        <n v="498"/>
        <n v="499"/>
        <n v="500"/>
      </sharedItems>
    </cacheField>
    <cacheField name="data" numFmtId="14">
      <sharedItems containsSemiMixedTypes="0" containsNonDate="0" containsDate="1" containsString="0" minDate="2014-01-01T00:00:00" maxDate="2014-07-01T00:00:00" count="169">
        <d v="2014-03-21T00:00:00"/>
        <d v="2014-03-16T00:00:00"/>
        <d v="2014-02-24T00:00:00"/>
        <d v="2014-06-20T00:00:00"/>
        <d v="2014-01-24T00:00:00"/>
        <d v="2014-03-03T00:00:00"/>
        <d v="2014-04-09T00:00:00"/>
        <d v="2014-04-13T00:00:00"/>
        <d v="2014-04-25T00:00:00"/>
        <d v="2014-03-24T00:00:00"/>
        <d v="2014-05-25T00:00:00"/>
        <d v="2014-05-15T00:00:00"/>
        <d v="2014-05-18T00:00:00"/>
        <d v="2014-01-02T00:00:00"/>
        <d v="2014-03-14T00:00:00"/>
        <d v="2014-02-05T00:00:00"/>
        <d v="2014-05-21T00:00:00"/>
        <d v="2014-03-22T00:00:00"/>
        <d v="2014-04-05T00:00:00"/>
        <d v="2014-04-11T00:00:00"/>
        <d v="2014-01-03T00:00:00"/>
        <d v="2014-06-26T00:00:00"/>
        <d v="2014-05-22T00:00:00"/>
        <d v="2014-01-30T00:00:00"/>
        <d v="2014-06-11T00:00:00"/>
        <d v="2014-03-30T00:00:00"/>
        <d v="2014-05-27T00:00:00"/>
        <d v="2014-06-08T00:00:00"/>
        <d v="2014-04-04T00:00:00"/>
        <d v="2014-05-07T00:00:00"/>
        <d v="2014-01-23T00:00:00"/>
        <d v="2014-05-24T00:00:00"/>
        <d v="2014-03-31T00:00:00"/>
        <d v="2014-05-06T00:00:00"/>
        <d v="2014-03-13T00:00:00"/>
        <d v="2014-05-12T00:00:00"/>
        <d v="2014-03-19T00:00:00"/>
        <d v="2014-06-21T00:00:00"/>
        <d v="2014-03-18T00:00:00"/>
        <d v="2014-01-21T00:00:00"/>
        <d v="2014-05-28T00:00:00"/>
        <d v="2014-04-10T00:00:00"/>
        <d v="2014-03-01T00:00:00"/>
        <d v="2014-04-21T00:00:00"/>
        <d v="2014-02-11T00:00:00"/>
        <d v="2014-01-29T00:00:00"/>
        <d v="2014-03-23T00:00:00"/>
        <d v="2014-06-06T00:00:00"/>
        <d v="2014-01-04T00:00:00"/>
        <d v="2014-06-15T00:00:00"/>
        <d v="2014-01-18T00:00:00"/>
        <d v="2014-02-01T00:00:00"/>
        <d v="2014-04-15T00:00:00"/>
        <d v="2014-04-16T00:00:00"/>
        <d v="2014-02-04T00:00:00"/>
        <d v="2014-03-26T00:00:00"/>
        <d v="2014-03-02T00:00:00"/>
        <d v="2014-01-20T00:00:00"/>
        <d v="2014-06-02T00:00:00"/>
        <d v="2014-06-12T00:00:00"/>
        <d v="2014-05-03T00:00:00"/>
        <d v="2014-03-17T00:00:00"/>
        <d v="2014-02-07T00:00:00"/>
        <d v="2014-06-22T00:00:00"/>
        <d v="2014-03-25T00:00:00"/>
        <d v="2014-01-22T00:00:00"/>
        <d v="2014-04-14T00:00:00"/>
        <d v="2014-02-13T00:00:00"/>
        <d v="2014-04-20T00:00:00"/>
        <d v="2014-01-07T00:00:00"/>
        <d v="2014-06-28T00:00:00"/>
        <d v="2014-01-12T00:00:00"/>
        <d v="2014-03-15T00:00:00"/>
        <d v="2014-01-10T00:00:00"/>
        <d v="2014-01-11T00:00:00"/>
        <d v="2014-05-19T00:00:00"/>
        <d v="2014-02-26T00:00:00"/>
        <d v="2014-02-16T00:00:00"/>
        <d v="2014-02-28T00:00:00"/>
        <d v="2014-05-10T00:00:00"/>
        <d v="2014-06-17T00:00:00"/>
        <d v="2014-02-10T00:00:00"/>
        <d v="2014-03-28T00:00:00"/>
        <d v="2014-06-03T00:00:00"/>
        <d v="2014-01-14T00:00:00"/>
        <d v="2014-04-02T00:00:00"/>
        <d v="2014-04-26T00:00:00"/>
        <d v="2014-02-08T00:00:00"/>
        <d v="2014-06-04T00:00:00"/>
        <d v="2014-05-16T00:00:00"/>
        <d v="2014-06-10T00:00:00"/>
        <d v="2014-02-25T00:00:00"/>
        <d v="2014-06-29T00:00:00"/>
        <d v="2014-01-08T00:00:00"/>
        <d v="2014-05-31T00:00:00"/>
        <d v="2014-05-26T00:00:00"/>
        <d v="2014-03-04T00:00:00"/>
        <d v="2014-03-27T00:00:00"/>
        <d v="2014-01-13T00:00:00"/>
        <d v="2014-01-17T00:00:00"/>
        <d v="2014-05-13T00:00:00"/>
        <d v="2014-02-12T00:00:00"/>
        <d v="2014-04-24T00:00:00"/>
        <d v="2014-06-14T00:00:00"/>
        <d v="2014-06-09T00:00:00"/>
        <d v="2014-02-06T00:00:00"/>
        <d v="2014-03-08T00:00:00"/>
        <d v="2014-02-27T00:00:00"/>
        <d v="2014-03-10T00:00:00"/>
        <d v="2014-02-15T00:00:00"/>
        <d v="2014-03-06T00:00:00"/>
        <d v="2014-05-17T00:00:00"/>
        <d v="2014-01-28T00:00:00"/>
        <d v="2014-04-29T00:00:00"/>
        <d v="2014-06-27T00:00:00"/>
        <d v="2014-01-26T00:00:00"/>
        <d v="2014-06-25T00:00:00"/>
        <d v="2014-02-17T00:00:00"/>
        <d v="2014-02-23T00:00:00"/>
        <d v="2014-02-02T00:00:00"/>
        <d v="2014-01-06T00:00:00"/>
        <d v="2014-06-05T00:00:00"/>
        <d v="2014-01-05T00:00:00"/>
        <d v="2014-03-07T00:00:00"/>
        <d v="2014-02-22T00:00:00"/>
        <d v="2014-02-09T00:00:00"/>
        <d v="2014-04-07T00:00:00"/>
        <d v="2014-04-18T00:00:00"/>
        <d v="2014-01-31T00:00:00"/>
        <d v="2014-02-18T00:00:00"/>
        <d v="2014-04-30T00:00:00"/>
        <d v="2014-05-29T00:00:00"/>
        <d v="2014-04-28T00:00:00"/>
        <d v="2014-04-23T00:00:00"/>
        <d v="2014-05-09T00:00:00"/>
        <d v="2014-04-01T00:00:00"/>
        <d v="2014-04-17T00:00:00"/>
        <d v="2014-05-11T00:00:00"/>
        <d v="2014-06-24T00:00:00"/>
        <d v="2014-03-05T00:00:00"/>
        <d v="2014-01-15T00:00:00"/>
        <d v="2014-05-05T00:00:00"/>
        <d v="2014-02-20T00:00:00"/>
        <d v="2014-01-27T00:00:00"/>
        <d v="2014-05-23T00:00:00"/>
        <d v="2014-04-19T00:00:00"/>
        <d v="2014-01-01T00:00:00"/>
        <d v="2014-01-19T00:00:00"/>
        <d v="2014-01-16T00:00:00"/>
        <d v="2014-06-01T00:00:00"/>
        <d v="2014-02-14T00:00:00"/>
        <d v="2014-05-04T00:00:00"/>
        <d v="2014-06-19T00:00:00"/>
        <d v="2014-04-27T00:00:00"/>
        <d v="2014-06-13T00:00:00"/>
        <d v="2014-05-01T00:00:00"/>
        <d v="2014-04-03T00:00:00"/>
        <d v="2014-06-23T00:00:00"/>
        <d v="2014-03-29T00:00:00"/>
        <d v="2014-02-19T00:00:00"/>
        <d v="2014-04-12T00:00:00"/>
        <d v="2014-04-22T00:00:00"/>
        <d v="2014-03-09T00:00:00"/>
        <d v="2014-06-07T00:00:00"/>
        <d v="2014-05-02T00:00:00"/>
        <d v="2014-06-30T00:00:00"/>
        <d v="2014-05-20T00:00:00"/>
        <d v="2014-02-21T00:00:00"/>
        <d v="2014-03-20T00:00:00"/>
      </sharedItems>
      <fieldGroup par="8" base="1">
        <rangePr groupBy="days" startDate="2014-01-01T00:00:00" endDate="2014-07-01T00:00:00"/>
        <groupItems count="368">
          <s v="&lt;01/01/2014"/>
          <s v="01-gen"/>
          <s v="02-gen"/>
          <s v="03-gen"/>
          <s v="04-gen"/>
          <s v="05-gen"/>
          <s v="06-gen"/>
          <s v="07-gen"/>
          <s v="08-gen"/>
          <s v="09-gen"/>
          <s v="10-gen"/>
          <s v="11-gen"/>
          <s v="12-gen"/>
          <s v="13-gen"/>
          <s v="14-gen"/>
          <s v="15-gen"/>
          <s v="16-gen"/>
          <s v="17-gen"/>
          <s v="18-gen"/>
          <s v="19-gen"/>
          <s v="20-gen"/>
          <s v="21-gen"/>
          <s v="22-gen"/>
          <s v="23-gen"/>
          <s v="24-gen"/>
          <s v="25-gen"/>
          <s v="26-gen"/>
          <s v="27-gen"/>
          <s v="28-gen"/>
          <s v="29-gen"/>
          <s v="30-gen"/>
          <s v="31-gen"/>
          <s v="01-feb"/>
          <s v="02-feb"/>
          <s v="03-feb"/>
          <s v="04-feb"/>
          <s v="05-feb"/>
          <s v="06-feb"/>
          <s v="07-feb"/>
          <s v="08-feb"/>
          <s v="09-feb"/>
          <s v="10-feb"/>
          <s v="11-feb"/>
          <s v="12-feb"/>
          <s v="13-feb"/>
          <s v="14-feb"/>
          <s v="15-feb"/>
          <s v="16-feb"/>
          <s v="17-feb"/>
          <s v="18-feb"/>
          <s v="19-feb"/>
          <s v="20-feb"/>
          <s v="21-feb"/>
          <s v="22-feb"/>
          <s v="23-feb"/>
          <s v="24-feb"/>
          <s v="25-feb"/>
          <s v="26-feb"/>
          <s v="27-feb"/>
          <s v="28-feb"/>
          <s v="29-feb"/>
          <s v="01-mar"/>
          <s v="02-mar"/>
          <s v="03-mar"/>
          <s v="04-mar"/>
          <s v="05-mar"/>
          <s v="06-mar"/>
          <s v="07-mar"/>
          <s v="08-mar"/>
          <s v="09-mar"/>
          <s v="10-mar"/>
          <s v="11-mar"/>
          <s v="12-mar"/>
          <s v="13-mar"/>
          <s v="14-mar"/>
          <s v="15-mar"/>
          <s v="16-mar"/>
          <s v="17-mar"/>
          <s v="18-mar"/>
          <s v="19-mar"/>
          <s v="20-mar"/>
          <s v="21-mar"/>
          <s v="22-mar"/>
          <s v="23-mar"/>
          <s v="24-mar"/>
          <s v="25-mar"/>
          <s v="26-mar"/>
          <s v="27-mar"/>
          <s v="28-mar"/>
          <s v="29-mar"/>
          <s v="30-mar"/>
          <s v="31-mar"/>
          <s v="01-apr"/>
          <s v="02-apr"/>
          <s v="03-apr"/>
          <s v="04-apr"/>
          <s v="05-apr"/>
          <s v="06-apr"/>
          <s v="07-apr"/>
          <s v="08-apr"/>
          <s v="09-apr"/>
          <s v="10-apr"/>
          <s v="11-apr"/>
          <s v="12-apr"/>
          <s v="13-apr"/>
          <s v="14-apr"/>
          <s v="15-apr"/>
          <s v="16-apr"/>
          <s v="17-apr"/>
          <s v="18-apr"/>
          <s v="19-apr"/>
          <s v="20-apr"/>
          <s v="21-apr"/>
          <s v="22-apr"/>
          <s v="23-apr"/>
          <s v="24-apr"/>
          <s v="25-apr"/>
          <s v="26-apr"/>
          <s v="27-apr"/>
          <s v="28-apr"/>
          <s v="29-apr"/>
          <s v="30-apr"/>
          <s v="01-mag"/>
          <s v="02-mag"/>
          <s v="03-mag"/>
          <s v="04-mag"/>
          <s v="05-mag"/>
          <s v="06-mag"/>
          <s v="07-mag"/>
          <s v="08-mag"/>
          <s v="09-mag"/>
          <s v="10-mag"/>
          <s v="11-mag"/>
          <s v="12-mag"/>
          <s v="13-mag"/>
          <s v="14-mag"/>
          <s v="15-mag"/>
          <s v="16-mag"/>
          <s v="17-mag"/>
          <s v="18-mag"/>
          <s v="19-mag"/>
          <s v="20-mag"/>
          <s v="21-mag"/>
          <s v="22-mag"/>
          <s v="23-mag"/>
          <s v="24-mag"/>
          <s v="25-mag"/>
          <s v="26-mag"/>
          <s v="27-mag"/>
          <s v="28-mag"/>
          <s v="29-mag"/>
          <s v="30-mag"/>
          <s v="31-mag"/>
          <s v="01-giu"/>
          <s v="02-giu"/>
          <s v="03-giu"/>
          <s v="04-giu"/>
          <s v="05-giu"/>
          <s v="06-giu"/>
          <s v="07-giu"/>
          <s v="08-giu"/>
          <s v="09-giu"/>
          <s v="10-giu"/>
          <s v="11-giu"/>
          <s v="12-giu"/>
          <s v="13-giu"/>
          <s v="14-giu"/>
          <s v="15-giu"/>
          <s v="16-giu"/>
          <s v="17-giu"/>
          <s v="18-giu"/>
          <s v="19-giu"/>
          <s v="20-giu"/>
          <s v="21-giu"/>
          <s v="22-giu"/>
          <s v="23-giu"/>
          <s v="24-giu"/>
          <s v="25-giu"/>
          <s v="26-giu"/>
          <s v="27-giu"/>
          <s v="28-giu"/>
          <s v="29-giu"/>
          <s v="30-giu"/>
          <s v="01-lug"/>
          <s v="02-lug"/>
          <s v="03-lug"/>
          <s v="04-lug"/>
          <s v="05-lug"/>
          <s v="06-lug"/>
          <s v="07-lug"/>
          <s v="08-lug"/>
          <s v="09-lug"/>
          <s v="10-lug"/>
          <s v="11-lug"/>
          <s v="12-lug"/>
          <s v="13-lug"/>
          <s v="14-lug"/>
          <s v="15-lug"/>
          <s v="16-lug"/>
          <s v="17-lug"/>
          <s v="18-lug"/>
          <s v="19-lug"/>
          <s v="20-lug"/>
          <s v="21-lug"/>
          <s v="22-lug"/>
          <s v="23-lug"/>
          <s v="24-lug"/>
          <s v="25-lug"/>
          <s v="26-lug"/>
          <s v="27-lug"/>
          <s v="28-lug"/>
          <s v="29-lug"/>
          <s v="30-lug"/>
          <s v="31-lug"/>
          <s v="01-ago"/>
          <s v="02-ago"/>
          <s v="03-ago"/>
          <s v="04-ago"/>
          <s v="05-ago"/>
          <s v="06-ago"/>
          <s v="07-ago"/>
          <s v="08-ago"/>
          <s v="09-ago"/>
          <s v="10-ago"/>
          <s v="11-ago"/>
          <s v="12-ago"/>
          <s v="13-ago"/>
          <s v="14-ago"/>
          <s v="15-ago"/>
          <s v="16-ago"/>
          <s v="17-ago"/>
          <s v="18-ago"/>
          <s v="19-ago"/>
          <s v="20-ago"/>
          <s v="21-ago"/>
          <s v="22-ago"/>
          <s v="23-ago"/>
          <s v="24-ago"/>
          <s v="25-ago"/>
          <s v="26-ago"/>
          <s v="27-ago"/>
          <s v="28-ago"/>
          <s v="29-ago"/>
          <s v="30-ago"/>
          <s v="31-ago"/>
          <s v="01-set"/>
          <s v="02-set"/>
          <s v="03-set"/>
          <s v="04-set"/>
          <s v="05-set"/>
          <s v="06-set"/>
          <s v="07-set"/>
          <s v="08-set"/>
          <s v="09-set"/>
          <s v="10-set"/>
          <s v="11-set"/>
          <s v="12-set"/>
          <s v="13-set"/>
          <s v="14-set"/>
          <s v="15-set"/>
          <s v="16-set"/>
          <s v="17-set"/>
          <s v="18-set"/>
          <s v="19-set"/>
          <s v="20-set"/>
          <s v="21-set"/>
          <s v="22-set"/>
          <s v="23-set"/>
          <s v="24-set"/>
          <s v="25-set"/>
          <s v="26-set"/>
          <s v="27-set"/>
          <s v="28-set"/>
          <s v="29-set"/>
          <s v="30-set"/>
          <s v="01-ott"/>
          <s v="02-ott"/>
          <s v="03-ott"/>
          <s v="04-ott"/>
          <s v="05-ott"/>
          <s v="06-ott"/>
          <s v="07-ott"/>
          <s v="08-ott"/>
          <s v="09-ott"/>
          <s v="10-ott"/>
          <s v="11-ott"/>
          <s v="12-ott"/>
          <s v="13-ott"/>
          <s v="14-ott"/>
          <s v="15-ott"/>
          <s v="16-ott"/>
          <s v="17-ott"/>
          <s v="18-ott"/>
          <s v="19-ott"/>
          <s v="20-ott"/>
          <s v="21-ott"/>
          <s v="22-ott"/>
          <s v="23-ott"/>
          <s v="24-ott"/>
          <s v="25-ott"/>
          <s v="26-ott"/>
          <s v="27-ott"/>
          <s v="28-ott"/>
          <s v="29-ott"/>
          <s v="30-ott"/>
          <s v="31-ott"/>
          <s v="01-nov"/>
          <s v="02-nov"/>
          <s v="03-nov"/>
          <s v="04-nov"/>
          <s v="05-nov"/>
          <s v="06-nov"/>
          <s v="07-nov"/>
          <s v="08-nov"/>
          <s v="09-nov"/>
          <s v="10-nov"/>
          <s v="11-nov"/>
          <s v="12-nov"/>
          <s v="13-nov"/>
          <s v="14-nov"/>
          <s v="15-nov"/>
          <s v="16-nov"/>
          <s v="17-nov"/>
          <s v="18-nov"/>
          <s v="19-nov"/>
          <s v="20-nov"/>
          <s v="21-nov"/>
          <s v="22-nov"/>
          <s v="23-nov"/>
          <s v="24-nov"/>
          <s v="25-nov"/>
          <s v="26-nov"/>
          <s v="27-nov"/>
          <s v="28-nov"/>
          <s v="29-nov"/>
          <s v="30-nov"/>
          <s v="01-dic"/>
          <s v="02-dic"/>
          <s v="03-dic"/>
          <s v="04-dic"/>
          <s v="05-dic"/>
          <s v="06-dic"/>
          <s v="07-dic"/>
          <s v="08-dic"/>
          <s v="09-dic"/>
          <s v="10-dic"/>
          <s v="11-dic"/>
          <s v="12-dic"/>
          <s v="13-dic"/>
          <s v="14-dic"/>
          <s v="15-dic"/>
          <s v="16-dic"/>
          <s v="17-dic"/>
          <s v="18-dic"/>
          <s v="19-dic"/>
          <s v="20-dic"/>
          <s v="21-dic"/>
          <s v="22-dic"/>
          <s v="23-dic"/>
          <s v="24-dic"/>
          <s v="25-dic"/>
          <s v="26-dic"/>
          <s v="27-dic"/>
          <s v="28-dic"/>
          <s v="29-dic"/>
          <s v="30-dic"/>
          <s v="31-dic"/>
          <s v="&gt;01/07/2014"/>
        </groupItems>
      </fieldGroup>
    </cacheField>
    <cacheField name="Venditore" numFmtId="0">
      <sharedItems count="6">
        <s v="Neri"/>
        <s v="Bianchi"/>
        <s v="Azzurri"/>
        <s v="Rossi"/>
        <s v="Verdi"/>
        <s v="Gialli"/>
      </sharedItems>
    </cacheField>
    <cacheField name="Provincia" numFmtId="0">
      <sharedItems count="41">
        <s v="Piacenza"/>
        <s v="Pistoia"/>
        <s v="Verbano-Cusio-Ossola"/>
        <s v="Ravenna"/>
        <s v="Pisa"/>
        <s v="Vercelli"/>
        <s v="Sassari"/>
        <s v="Trieste"/>
        <s v="Rimini"/>
        <s v="Siena"/>
        <s v="Potenza"/>
        <s v="Reggio nell'Emilia"/>
        <s v="Treviso"/>
        <s v="Pavia"/>
        <s v="Savona"/>
        <s v="Venezia"/>
        <s v="Verona"/>
        <s v="Rovigo"/>
        <s v="Trapani"/>
        <s v="Sondrio"/>
        <s v="Vicenza"/>
        <s v="Pesaro e Urbino"/>
        <s v="Trento"/>
        <s v="Viterbo"/>
        <s v="Torino"/>
        <s v="Salerno"/>
        <s v="Ragusa"/>
        <s v="Vibo Valentia"/>
        <s v="Terni"/>
        <s v="Prato"/>
        <s v="Reggio di Calabria"/>
        <s v="Teramo"/>
        <s v="Perugia"/>
        <s v="Pordenone"/>
        <s v="Udine"/>
        <s v="Varese"/>
        <s v="Roma"/>
        <s v="Siracusa"/>
        <s v="Rieti"/>
        <s v="Pescara"/>
        <s v="Taranto"/>
      </sharedItems>
    </cacheField>
    <cacheField name="Settore" numFmtId="0">
      <sharedItems count="5">
        <s v="Libri"/>
        <s v="Informatica"/>
        <s v="Art. Regalo"/>
        <s v="Cancelleria"/>
        <s v="Giocattoli"/>
      </sharedItems>
    </cacheField>
    <cacheField name="Fatturato " numFmtId="164">
      <sharedItems containsSemiMixedTypes="0" containsString="0" containsNumber="1" containsInteger="1" minValue="3" maxValue="2000" count="432">
        <n v="360"/>
        <n v="1496"/>
        <n v="1342"/>
        <n v="972"/>
        <n v="348"/>
        <n v="31"/>
        <n v="1087"/>
        <n v="760"/>
        <n v="10"/>
        <n v="357"/>
        <n v="19"/>
        <n v="20"/>
        <n v="604"/>
        <n v="856"/>
        <n v="833"/>
        <n v="1782"/>
        <n v="1428"/>
        <n v="1677"/>
        <n v="1514"/>
        <n v="459"/>
        <n v="344"/>
        <n v="1582"/>
        <n v="1072"/>
        <n v="1793"/>
        <n v="1039"/>
        <n v="1114"/>
        <n v="643"/>
        <n v="328"/>
        <n v="95"/>
        <n v="270"/>
        <n v="1640"/>
        <n v="759"/>
        <n v="1288"/>
        <n v="1857"/>
        <n v="1558"/>
        <n v="1879"/>
        <n v="155"/>
        <n v="1361"/>
        <n v="735"/>
        <n v="1916"/>
        <n v="1747"/>
        <n v="1313"/>
        <n v="1260"/>
        <n v="1484"/>
        <n v="1887"/>
        <n v="1918"/>
        <n v="934"/>
        <n v="503"/>
        <n v="590"/>
        <n v="1297"/>
        <n v="67"/>
        <n v="1152"/>
        <n v="401"/>
        <n v="596"/>
        <n v="1724"/>
        <n v="721"/>
        <n v="939"/>
        <n v="443"/>
        <n v="986"/>
        <n v="90"/>
        <n v="32"/>
        <n v="968"/>
        <n v="772"/>
        <n v="1838"/>
        <n v="191"/>
        <n v="1334"/>
        <n v="1707"/>
        <n v="897"/>
        <n v="816"/>
        <n v="1049"/>
        <n v="1037"/>
        <n v="1235"/>
        <n v="294"/>
        <n v="785"/>
        <n v="568"/>
        <n v="1932"/>
        <n v="1124"/>
        <n v="920"/>
        <n v="44"/>
        <n v="1261"/>
        <n v="1283"/>
        <n v="311"/>
        <n v="1164"/>
        <n v="1129"/>
        <n v="1965"/>
        <n v="1812"/>
        <n v="1884"/>
        <n v="76"/>
        <n v="1827"/>
        <n v="491"/>
        <n v="862"/>
        <n v="403"/>
        <n v="217"/>
        <n v="1450"/>
        <n v="549"/>
        <n v="1829"/>
        <n v="411"/>
        <n v="146"/>
        <n v="1890"/>
        <n v="826"/>
        <n v="1693"/>
        <n v="1710"/>
        <n v="1921"/>
        <n v="1427"/>
        <n v="1205"/>
        <n v="1697"/>
        <n v="1576"/>
        <n v="1520"/>
        <n v="115"/>
        <n v="898"/>
        <n v="1505"/>
        <n v="977"/>
        <n v="724"/>
        <n v="805"/>
        <n v="1908"/>
        <n v="913"/>
        <n v="1977"/>
        <n v="1018"/>
        <n v="1658"/>
        <n v="718"/>
        <n v="515"/>
        <n v="259"/>
        <n v="660"/>
        <n v="1889"/>
        <n v="1163"/>
        <n v="1896"/>
        <n v="175"/>
        <n v="806"/>
        <n v="992"/>
        <n v="885"/>
        <n v="502"/>
        <n v="71"/>
        <n v="1343"/>
        <n v="1052"/>
        <n v="993"/>
        <n v="1404"/>
        <n v="436"/>
        <n v="771"/>
        <n v="1906"/>
        <n v="1213"/>
        <n v="1215"/>
        <n v="1186"/>
        <n v="1616"/>
        <n v="1614"/>
        <n v="744"/>
        <n v="1277"/>
        <n v="254"/>
        <n v="253"/>
        <n v="1802"/>
        <n v="580"/>
        <n v="938"/>
        <n v="1390"/>
        <n v="1315"/>
        <n v="1670"/>
        <n v="1691"/>
        <n v="789"/>
        <n v="135"/>
        <n v="1583"/>
        <n v="1655"/>
        <n v="727"/>
        <n v="1637"/>
        <n v="456"/>
        <n v="1109"/>
        <n v="1593"/>
        <n v="686"/>
        <n v="450"/>
        <n v="478"/>
        <n v="1608"/>
        <n v="1791"/>
        <n v="371"/>
        <n v="1407"/>
        <n v="1909"/>
        <n v="1715"/>
        <n v="1145"/>
        <n v="925"/>
        <n v="547"/>
        <n v="1961"/>
        <n v="184"/>
        <n v="163"/>
        <n v="484"/>
        <n v="792"/>
        <n v="24"/>
        <n v="705"/>
        <n v="956"/>
        <n v="1770"/>
        <n v="1449"/>
        <n v="1300"/>
        <n v="1006"/>
        <n v="715"/>
        <n v="296"/>
        <n v="1079"/>
        <n v="222"/>
        <n v="1433"/>
        <n v="1917"/>
        <n v="1973"/>
        <n v="1425"/>
        <n v="1656"/>
        <n v="1792"/>
        <n v="454"/>
        <n v="1337"/>
        <n v="582"/>
        <n v="634"/>
        <n v="282"/>
        <n v="481"/>
        <n v="1441"/>
        <n v="808"/>
        <n v="1874"/>
        <n v="965"/>
        <n v="93"/>
        <n v="1774"/>
        <n v="737"/>
        <n v="1154"/>
        <n v="891"/>
        <n v="1130"/>
        <n v="317"/>
        <n v="1663"/>
        <n v="107"/>
        <n v="1430"/>
        <n v="298"/>
        <n v="1557"/>
        <n v="477"/>
        <n v="534"/>
        <n v="1615"/>
        <n v="416"/>
        <n v="201"/>
        <n v="1762"/>
        <n v="1701"/>
        <n v="1517"/>
        <n v="1596"/>
        <n v="1048"/>
        <n v="173"/>
        <n v="1960"/>
        <n v="910"/>
        <n v="830"/>
        <n v="268"/>
        <n v="1160"/>
        <n v="1000"/>
        <n v="1733"/>
        <n v="892"/>
        <n v="425"/>
        <n v="262"/>
        <n v="1475"/>
        <n v="1483"/>
        <n v="1255"/>
        <n v="1687"/>
        <n v="1284"/>
        <n v="1007"/>
        <n v="535"/>
        <n v="930"/>
        <n v="1008"/>
        <n v="840"/>
        <n v="58"/>
        <n v="652"/>
        <n v="834"/>
        <n v="1394"/>
        <n v="1809"/>
        <n v="1381"/>
        <n v="742"/>
        <n v="12"/>
        <n v="118"/>
        <n v="2000"/>
        <n v="1963"/>
        <n v="1103"/>
        <n v="837"/>
        <n v="6"/>
        <n v="94"/>
        <n v="1206"/>
        <n v="1266"/>
        <n v="707"/>
        <n v="42"/>
        <n v="1560"/>
        <n v="1996"/>
        <n v="884"/>
        <n v="1370"/>
        <n v="331"/>
        <n v="878"/>
        <n v="1320"/>
        <n v="1330"/>
        <n v="1515"/>
        <n v="363"/>
        <n v="66"/>
        <n v="1451"/>
        <n v="922"/>
        <n v="777"/>
        <n v="1553"/>
        <n v="1602"/>
        <n v="1223"/>
        <n v="1410"/>
        <n v="452"/>
        <n v="242"/>
        <n v="1568"/>
        <n v="207"/>
        <n v="1912"/>
        <n v="97"/>
        <n v="1986"/>
        <n v="1244"/>
        <n v="1319"/>
        <n v="1554"/>
        <n v="1472"/>
        <n v="220"/>
        <n v="397"/>
        <n v="844"/>
        <n v="1937"/>
        <n v="591"/>
        <n v="1022"/>
        <n v="990"/>
        <n v="842"/>
        <n v="506"/>
        <n v="1170"/>
        <n v="460"/>
        <n v="1321"/>
        <n v="166"/>
        <n v="1115"/>
        <n v="1919"/>
        <n v="3"/>
        <n v="445"/>
        <n v="1028"/>
        <n v="893"/>
        <n v="1421"/>
        <n v="1941"/>
        <n v="1537"/>
        <n v="1957"/>
        <n v="307"/>
        <n v="1128"/>
        <n v="849"/>
        <n v="1252"/>
        <n v="667"/>
        <n v="653"/>
        <n v="1609"/>
        <n v="1234"/>
        <n v="186"/>
        <n v="556"/>
        <n v="408"/>
        <n v="754"/>
        <n v="131"/>
        <n v="1494"/>
        <n v="1586"/>
        <n v="255"/>
        <n v="1469"/>
        <n v="153"/>
        <n v="1474"/>
        <n v="1108"/>
        <n v="788"/>
        <n v="1362"/>
        <n v="1378"/>
        <n v="192"/>
        <n v="1876"/>
        <n v="848"/>
        <n v="692"/>
        <n v="1482"/>
        <n v="467"/>
        <n v="1746"/>
        <n v="681"/>
        <n v="136"/>
        <n v="1600"/>
        <n v="1825"/>
        <n v="957"/>
        <n v="417"/>
        <n v="1839"/>
        <n v="1647"/>
        <n v="87"/>
        <n v="1123"/>
        <n v="1881"/>
        <n v="517"/>
        <n v="1662"/>
        <n v="540"/>
        <n v="879"/>
        <n v="1061"/>
        <n v="569"/>
        <n v="1479"/>
        <n v="1940"/>
        <n v="1590"/>
        <n v="882"/>
        <n v="593"/>
        <n v="1853"/>
        <n v="1276"/>
        <n v="563"/>
        <n v="114"/>
        <n v="997"/>
        <n v="492"/>
        <n v="1722"/>
        <n v="1314"/>
        <n v="702"/>
        <n v="1090"/>
        <n v="1552"/>
        <n v="665"/>
        <n v="1247"/>
        <n v="1265"/>
        <n v="828"/>
        <n v="120"/>
        <n v="1951"/>
        <n v="756"/>
        <n v="178"/>
        <n v="912"/>
        <n v="216"/>
        <n v="647"/>
        <n v="1101"/>
        <n v="426"/>
        <n v="1476"/>
        <n v="1417"/>
        <n v="1289"/>
        <n v="1897"/>
        <n v="713"/>
        <n v="1509"/>
        <n v="210"/>
        <n v="872"/>
        <n v="1225"/>
        <n v="1173"/>
        <n v="297"/>
        <n v="1099"/>
        <n v="1448"/>
        <n v="214"/>
        <n v="1956"/>
        <n v="1938"/>
        <n v="336"/>
        <n v="1467"/>
        <n v="308"/>
        <n v="1581"/>
        <n v="539"/>
        <n v="1847"/>
        <n v="495"/>
        <n v="369"/>
        <n v="886"/>
        <n v="689"/>
        <n v="1880"/>
        <n v="1357"/>
        <n v="1126"/>
        <n v="1779"/>
        <n v="668"/>
        <n v="204"/>
        <n v="951"/>
        <n v="1892"/>
      </sharedItems>
    </cacheField>
    <cacheField name="ID tipo pagamento" numFmtId="1">
      <sharedItems containsSemiMixedTypes="0" containsString="0" containsNumber="1" containsInteger="1" minValue="1" maxValue="5"/>
    </cacheField>
    <cacheField name="MEDIA FATTURATO" numFmtId="0" formula="'Fatturato '" databaseField="0"/>
    <cacheField name="Mesi" numFmtId="0" databaseField="0">
      <fieldGroup base="1">
        <rangePr groupBy="months" startDate="2014-01-01T00:00:00" endDate="2014-07-01T00:00:00"/>
        <groupItems count="14">
          <s v="&lt;01/01/2014"/>
          <s v="gen"/>
          <s v="feb"/>
          <s v="mar"/>
          <s v="apr"/>
          <s v="mag"/>
          <s v="giu"/>
          <s v="lug"/>
          <s v="ago"/>
          <s v="set"/>
          <s v="ott"/>
          <s v="nov"/>
          <s v="dic"/>
          <s v="&gt;01/07/2014"/>
        </groupItems>
      </fieldGroup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Virgilio Verlingieri" refreshedDate="44438.334522337966" createdVersion="7" refreshedVersion="7" minRefreshableVersion="3" recordCount="500" xr:uid="{FE910C0E-FCFF-4969-AA57-10A56CCEDDBE}">
  <cacheSource type="worksheet">
    <worksheetSource name="vendite"/>
  </cacheSource>
  <cacheFields count="8">
    <cacheField name="ID Vendita" numFmtId="0">
      <sharedItems containsSemiMixedTypes="0" containsString="0" containsNumber="1" containsInteger="1" minValue="1" maxValue="500"/>
    </cacheField>
    <cacheField name="data" numFmtId="14">
      <sharedItems containsSemiMixedTypes="0" containsNonDate="0" containsDate="1" containsString="0" minDate="2014-01-01T00:00:00" maxDate="2014-07-01T00:00:00" count="169">
        <d v="2014-06-20T00:00:00"/>
        <d v="2014-04-13T00:00:00"/>
        <d v="2014-04-25T00:00:00"/>
        <d v="2014-03-24T00:00:00"/>
        <d v="2014-05-25T00:00:00"/>
        <d v="2014-05-18T00:00:00"/>
        <d v="2014-02-24T00:00:00"/>
        <d v="2014-03-30T00:00:00"/>
        <d v="2014-05-24T00:00:00"/>
        <d v="2014-03-31T00:00:00"/>
        <d v="2014-04-04T00:00:00"/>
        <d v="2014-06-06T00:00:00"/>
        <d v="2014-02-04T00:00:00"/>
        <d v="2014-01-22T00:00:00"/>
        <d v="2014-02-26T00:00:00"/>
        <d v="2014-01-12T00:00:00"/>
        <d v="2014-05-10T00:00:00"/>
        <d v="2014-02-10T00:00:00"/>
        <d v="2014-05-07T00:00:00"/>
        <d v="2014-04-02T00:00:00"/>
        <d v="2014-05-19T00:00:00"/>
        <d v="2014-02-08T00:00:00"/>
        <d v="2014-06-04T00:00:00"/>
        <d v="2014-05-16T00:00:00"/>
        <d v="2014-06-26T00:00:00"/>
        <d v="2014-02-11T00:00:00"/>
        <d v="2014-04-24T00:00:00"/>
        <d v="2014-03-06T00:00:00"/>
        <d v="2014-01-10T00:00:00"/>
        <d v="2014-06-29T00:00:00"/>
        <d v="2014-03-23T00:00:00"/>
        <d v="2014-01-23T00:00:00"/>
        <d v="2014-05-26T00:00:00"/>
        <d v="2014-02-28T00:00:00"/>
        <d v="2014-04-20T00:00:00"/>
        <d v="2014-03-27T00:00:00"/>
        <d v="2014-02-25T00:00:00"/>
        <d v="2014-04-29T00:00:00"/>
        <d v="2014-03-16T00:00:00"/>
        <d v="2014-05-31T00:00:00"/>
        <d v="2014-01-17T00:00:00"/>
        <d v="2014-04-28T00:00:00"/>
        <d v="2014-06-24T00:00:00"/>
        <d v="2014-05-28T00:00:00"/>
        <d v="2014-05-23T00:00:00"/>
        <d v="2014-04-18T00:00:00"/>
        <d v="2014-04-19T00:00:00"/>
        <d v="2014-01-21T00:00:00"/>
        <d v="2014-03-05T00:00:00"/>
        <d v="2014-06-13T00:00:00"/>
        <d v="2014-04-26T00:00:00"/>
        <d v="2014-06-23T00:00:00"/>
        <d v="2014-05-05T00:00:00"/>
        <d v="2014-02-12T00:00:00"/>
        <d v="2014-01-15T00:00:00"/>
        <d v="2014-02-07T00:00:00"/>
        <d v="2014-03-25T00:00:00"/>
        <d v="2014-06-28T00:00:00"/>
        <d v="2014-02-19T00:00:00"/>
        <d v="2014-05-02T00:00:00"/>
        <d v="2014-02-14T00:00:00"/>
        <d v="2014-06-09T00:00:00"/>
        <d v="2014-06-12T00:00:00"/>
        <d v="2014-05-04T00:00:00"/>
        <d v="2014-05-27T00:00:00"/>
        <d v="2014-02-17T00:00:00"/>
        <d v="2014-02-02T00:00:00"/>
        <d v="2014-01-24T00:00:00"/>
        <d v="2014-03-03T00:00:00"/>
        <d v="2014-04-09T00:00:00"/>
        <d v="2014-03-14T00:00:00"/>
        <d v="2014-05-21T00:00:00"/>
        <d v="2014-03-22T00:00:00"/>
        <d v="2014-06-08T00:00:00"/>
        <d v="2014-03-18T00:00:00"/>
        <d v="2014-06-15T00:00:00"/>
        <d v="2014-02-01T00:00:00"/>
        <d v="2014-03-15T00:00:00"/>
        <d v="2014-03-26T00:00:00"/>
        <d v="2014-01-07T00:00:00"/>
        <d v="2014-03-28T00:00:00"/>
        <d v="2014-06-03T00:00:00"/>
        <d v="2014-06-17T00:00:00"/>
        <d v="2014-04-05T00:00:00"/>
        <d v="2014-05-03T00:00:00"/>
        <d v="2014-02-06T00:00:00"/>
        <d v="2014-02-15T00:00:00"/>
        <d v="2014-04-14T00:00:00"/>
        <d v="2014-01-26T00:00:00"/>
        <d v="2014-05-17T00:00:00"/>
        <d v="2014-03-17T00:00:00"/>
        <d v="2014-05-09T00:00:00"/>
        <d v="2014-02-13T00:00:00"/>
        <d v="2014-05-29T00:00:00"/>
        <d v="2014-03-10T00:00:00"/>
        <d v="2014-02-05T00:00:00"/>
        <d v="2014-04-11T00:00:00"/>
        <d v="2014-06-14T00:00:00"/>
        <d v="2014-06-01T00:00:00"/>
        <d v="2014-05-01T00:00:00"/>
        <d v="2014-03-29T00:00:00"/>
        <d v="2014-01-06T00:00:00"/>
        <d v="2014-04-12T00:00:00"/>
        <d v="2014-04-23T00:00:00"/>
        <d v="2014-05-11T00:00:00"/>
        <d v="2014-02-18T00:00:00"/>
        <d v="2014-06-30T00:00:00"/>
        <d v="2014-02-20T00:00:00"/>
        <d v="2014-01-28T00:00:00"/>
        <d v="2014-05-06T00:00:00"/>
        <d v="2014-03-13T00:00:00"/>
        <d v="2014-04-10T00:00:00"/>
        <d v="2014-01-04T00:00:00"/>
        <d v="2014-06-22T00:00:00"/>
        <d v="2014-03-01T00:00:00"/>
        <d v="2014-01-11T00:00:00"/>
        <d v="2014-01-13T00:00:00"/>
        <d v="2014-05-22T00:00:00"/>
        <d v="2014-03-02T00:00:00"/>
        <d v="2014-02-27T00:00:00"/>
        <d v="2014-02-16T00:00:00"/>
        <d v="2014-04-21T00:00:00"/>
        <d v="2014-01-30T00:00:00"/>
        <d v="2014-06-10T00:00:00"/>
        <d v="2014-04-01T00:00:00"/>
        <d v="2014-03-07T00:00:00"/>
        <d v="2014-02-23T00:00:00"/>
        <d v="2014-04-27T00:00:00"/>
        <d v="2014-04-17T00:00:00"/>
        <d v="2014-04-30T00:00:00"/>
        <d v="2014-02-22T00:00:00"/>
        <d v="2014-01-20T00:00:00"/>
        <d v="2014-02-09T00:00:00"/>
        <d v="2014-01-05T00:00:00"/>
        <d v="2014-03-21T00:00:00"/>
        <d v="2014-06-11T00:00:00"/>
        <d v="2014-05-12T00:00:00"/>
        <d v="2014-06-21T00:00:00"/>
        <d v="2014-04-16T00:00:00"/>
        <d v="2014-01-14T00:00:00"/>
        <d v="2014-06-02T00:00:00"/>
        <d v="2014-03-04T00:00:00"/>
        <d v="2014-05-13T00:00:00"/>
        <d v="2014-04-07T00:00:00"/>
        <d v="2014-06-25T00:00:00"/>
        <d v="2014-04-15T00:00:00"/>
        <d v="2014-01-16T00:00:00"/>
        <d v="2014-04-22T00:00:00"/>
        <d v="2014-01-01T00:00:00"/>
        <d v="2014-05-15T00:00:00"/>
        <d v="2014-03-19T00:00:00"/>
        <d v="2014-01-18T00:00:00"/>
        <d v="2014-01-02T00:00:00"/>
        <d v="2014-06-27T00:00:00"/>
        <d v="2014-06-05T00:00:00"/>
        <d v="2014-01-27T00:00:00"/>
        <d v="2014-06-19T00:00:00"/>
        <d v="2014-04-03T00:00:00"/>
        <d v="2014-03-08T00:00:00"/>
        <d v="2014-03-09T00:00:00"/>
        <d v="2014-06-07T00:00:00"/>
        <d v="2014-02-21T00:00:00"/>
        <d v="2014-01-03T00:00:00"/>
        <d v="2014-01-29T00:00:00"/>
        <d v="2014-01-08T00:00:00"/>
        <d v="2014-01-31T00:00:00"/>
        <d v="2014-01-19T00:00:00"/>
        <d v="2014-05-20T00:00:00"/>
        <d v="2014-03-20T00:00:00"/>
      </sharedItems>
      <fieldGroup par="7" base="1">
        <rangePr groupBy="days" startDate="2014-01-01T00:00:00" endDate="2014-07-01T00:00:00"/>
        <groupItems count="368">
          <s v="&lt;01/01/2014"/>
          <s v="01-gen"/>
          <s v="02-gen"/>
          <s v="03-gen"/>
          <s v="04-gen"/>
          <s v="05-gen"/>
          <s v="06-gen"/>
          <s v="07-gen"/>
          <s v="08-gen"/>
          <s v="09-gen"/>
          <s v="10-gen"/>
          <s v="11-gen"/>
          <s v="12-gen"/>
          <s v="13-gen"/>
          <s v="14-gen"/>
          <s v="15-gen"/>
          <s v="16-gen"/>
          <s v="17-gen"/>
          <s v="18-gen"/>
          <s v="19-gen"/>
          <s v="20-gen"/>
          <s v="21-gen"/>
          <s v="22-gen"/>
          <s v="23-gen"/>
          <s v="24-gen"/>
          <s v="25-gen"/>
          <s v="26-gen"/>
          <s v="27-gen"/>
          <s v="28-gen"/>
          <s v="29-gen"/>
          <s v="30-gen"/>
          <s v="31-gen"/>
          <s v="01-feb"/>
          <s v="02-feb"/>
          <s v="03-feb"/>
          <s v="04-feb"/>
          <s v="05-feb"/>
          <s v="06-feb"/>
          <s v="07-feb"/>
          <s v="08-feb"/>
          <s v="09-feb"/>
          <s v="10-feb"/>
          <s v="11-feb"/>
          <s v="12-feb"/>
          <s v="13-feb"/>
          <s v="14-feb"/>
          <s v="15-feb"/>
          <s v="16-feb"/>
          <s v="17-feb"/>
          <s v="18-feb"/>
          <s v="19-feb"/>
          <s v="20-feb"/>
          <s v="21-feb"/>
          <s v="22-feb"/>
          <s v="23-feb"/>
          <s v="24-feb"/>
          <s v="25-feb"/>
          <s v="26-feb"/>
          <s v="27-feb"/>
          <s v="28-feb"/>
          <s v="29-feb"/>
          <s v="01-mar"/>
          <s v="02-mar"/>
          <s v="03-mar"/>
          <s v="04-mar"/>
          <s v="05-mar"/>
          <s v="06-mar"/>
          <s v="07-mar"/>
          <s v="08-mar"/>
          <s v="09-mar"/>
          <s v="10-mar"/>
          <s v="11-mar"/>
          <s v="12-mar"/>
          <s v="13-mar"/>
          <s v="14-mar"/>
          <s v="15-mar"/>
          <s v="16-mar"/>
          <s v="17-mar"/>
          <s v="18-mar"/>
          <s v="19-mar"/>
          <s v="20-mar"/>
          <s v="21-mar"/>
          <s v="22-mar"/>
          <s v="23-mar"/>
          <s v="24-mar"/>
          <s v="25-mar"/>
          <s v="26-mar"/>
          <s v="27-mar"/>
          <s v="28-mar"/>
          <s v="29-mar"/>
          <s v="30-mar"/>
          <s v="31-mar"/>
          <s v="01-apr"/>
          <s v="02-apr"/>
          <s v="03-apr"/>
          <s v="04-apr"/>
          <s v="05-apr"/>
          <s v="06-apr"/>
          <s v="07-apr"/>
          <s v="08-apr"/>
          <s v="09-apr"/>
          <s v="10-apr"/>
          <s v="11-apr"/>
          <s v="12-apr"/>
          <s v="13-apr"/>
          <s v="14-apr"/>
          <s v="15-apr"/>
          <s v="16-apr"/>
          <s v="17-apr"/>
          <s v="18-apr"/>
          <s v="19-apr"/>
          <s v="20-apr"/>
          <s v="21-apr"/>
          <s v="22-apr"/>
          <s v="23-apr"/>
          <s v="24-apr"/>
          <s v="25-apr"/>
          <s v="26-apr"/>
          <s v="27-apr"/>
          <s v="28-apr"/>
          <s v="29-apr"/>
          <s v="30-apr"/>
          <s v="01-mag"/>
          <s v="02-mag"/>
          <s v="03-mag"/>
          <s v="04-mag"/>
          <s v="05-mag"/>
          <s v="06-mag"/>
          <s v="07-mag"/>
          <s v="08-mag"/>
          <s v="09-mag"/>
          <s v="10-mag"/>
          <s v="11-mag"/>
          <s v="12-mag"/>
          <s v="13-mag"/>
          <s v="14-mag"/>
          <s v="15-mag"/>
          <s v="16-mag"/>
          <s v="17-mag"/>
          <s v="18-mag"/>
          <s v="19-mag"/>
          <s v="20-mag"/>
          <s v="21-mag"/>
          <s v="22-mag"/>
          <s v="23-mag"/>
          <s v="24-mag"/>
          <s v="25-mag"/>
          <s v="26-mag"/>
          <s v="27-mag"/>
          <s v="28-mag"/>
          <s v="29-mag"/>
          <s v="30-mag"/>
          <s v="31-mag"/>
          <s v="01-giu"/>
          <s v="02-giu"/>
          <s v="03-giu"/>
          <s v="04-giu"/>
          <s v="05-giu"/>
          <s v="06-giu"/>
          <s v="07-giu"/>
          <s v="08-giu"/>
          <s v="09-giu"/>
          <s v="10-giu"/>
          <s v="11-giu"/>
          <s v="12-giu"/>
          <s v="13-giu"/>
          <s v="14-giu"/>
          <s v="15-giu"/>
          <s v="16-giu"/>
          <s v="17-giu"/>
          <s v="18-giu"/>
          <s v="19-giu"/>
          <s v="20-giu"/>
          <s v="21-giu"/>
          <s v="22-giu"/>
          <s v="23-giu"/>
          <s v="24-giu"/>
          <s v="25-giu"/>
          <s v="26-giu"/>
          <s v="27-giu"/>
          <s v="28-giu"/>
          <s v="29-giu"/>
          <s v="30-giu"/>
          <s v="01-lug"/>
          <s v="02-lug"/>
          <s v="03-lug"/>
          <s v="04-lug"/>
          <s v="05-lug"/>
          <s v="06-lug"/>
          <s v="07-lug"/>
          <s v="08-lug"/>
          <s v="09-lug"/>
          <s v="10-lug"/>
          <s v="11-lug"/>
          <s v="12-lug"/>
          <s v="13-lug"/>
          <s v="14-lug"/>
          <s v="15-lug"/>
          <s v="16-lug"/>
          <s v="17-lug"/>
          <s v="18-lug"/>
          <s v="19-lug"/>
          <s v="20-lug"/>
          <s v="21-lug"/>
          <s v="22-lug"/>
          <s v="23-lug"/>
          <s v="24-lug"/>
          <s v="25-lug"/>
          <s v="26-lug"/>
          <s v="27-lug"/>
          <s v="28-lug"/>
          <s v="29-lug"/>
          <s v="30-lug"/>
          <s v="31-lug"/>
          <s v="01-ago"/>
          <s v="02-ago"/>
          <s v="03-ago"/>
          <s v="04-ago"/>
          <s v="05-ago"/>
          <s v="06-ago"/>
          <s v="07-ago"/>
          <s v="08-ago"/>
          <s v="09-ago"/>
          <s v="10-ago"/>
          <s v="11-ago"/>
          <s v="12-ago"/>
          <s v="13-ago"/>
          <s v="14-ago"/>
          <s v="15-ago"/>
          <s v="16-ago"/>
          <s v="17-ago"/>
          <s v="18-ago"/>
          <s v="19-ago"/>
          <s v="20-ago"/>
          <s v="21-ago"/>
          <s v="22-ago"/>
          <s v="23-ago"/>
          <s v="24-ago"/>
          <s v="25-ago"/>
          <s v="26-ago"/>
          <s v="27-ago"/>
          <s v="28-ago"/>
          <s v="29-ago"/>
          <s v="30-ago"/>
          <s v="31-ago"/>
          <s v="01-set"/>
          <s v="02-set"/>
          <s v="03-set"/>
          <s v="04-set"/>
          <s v="05-set"/>
          <s v="06-set"/>
          <s v="07-set"/>
          <s v="08-set"/>
          <s v="09-set"/>
          <s v="10-set"/>
          <s v="11-set"/>
          <s v="12-set"/>
          <s v="13-set"/>
          <s v="14-set"/>
          <s v="15-set"/>
          <s v="16-set"/>
          <s v="17-set"/>
          <s v="18-set"/>
          <s v="19-set"/>
          <s v="20-set"/>
          <s v="21-set"/>
          <s v="22-set"/>
          <s v="23-set"/>
          <s v="24-set"/>
          <s v="25-set"/>
          <s v="26-set"/>
          <s v="27-set"/>
          <s v="28-set"/>
          <s v="29-set"/>
          <s v="30-set"/>
          <s v="01-ott"/>
          <s v="02-ott"/>
          <s v="03-ott"/>
          <s v="04-ott"/>
          <s v="05-ott"/>
          <s v="06-ott"/>
          <s v="07-ott"/>
          <s v="08-ott"/>
          <s v="09-ott"/>
          <s v="10-ott"/>
          <s v="11-ott"/>
          <s v="12-ott"/>
          <s v="13-ott"/>
          <s v="14-ott"/>
          <s v="15-ott"/>
          <s v="16-ott"/>
          <s v="17-ott"/>
          <s v="18-ott"/>
          <s v="19-ott"/>
          <s v="20-ott"/>
          <s v="21-ott"/>
          <s v="22-ott"/>
          <s v="23-ott"/>
          <s v="24-ott"/>
          <s v="25-ott"/>
          <s v="26-ott"/>
          <s v="27-ott"/>
          <s v="28-ott"/>
          <s v="29-ott"/>
          <s v="30-ott"/>
          <s v="31-ott"/>
          <s v="01-nov"/>
          <s v="02-nov"/>
          <s v="03-nov"/>
          <s v="04-nov"/>
          <s v="05-nov"/>
          <s v="06-nov"/>
          <s v="07-nov"/>
          <s v="08-nov"/>
          <s v="09-nov"/>
          <s v="10-nov"/>
          <s v="11-nov"/>
          <s v="12-nov"/>
          <s v="13-nov"/>
          <s v="14-nov"/>
          <s v="15-nov"/>
          <s v="16-nov"/>
          <s v="17-nov"/>
          <s v="18-nov"/>
          <s v="19-nov"/>
          <s v="20-nov"/>
          <s v="21-nov"/>
          <s v="22-nov"/>
          <s v="23-nov"/>
          <s v="24-nov"/>
          <s v="25-nov"/>
          <s v="26-nov"/>
          <s v="27-nov"/>
          <s v="28-nov"/>
          <s v="29-nov"/>
          <s v="30-nov"/>
          <s v="01-dic"/>
          <s v="02-dic"/>
          <s v="03-dic"/>
          <s v="04-dic"/>
          <s v="05-dic"/>
          <s v="06-dic"/>
          <s v="07-dic"/>
          <s v="08-dic"/>
          <s v="09-dic"/>
          <s v="10-dic"/>
          <s v="11-dic"/>
          <s v="12-dic"/>
          <s v="13-dic"/>
          <s v="14-dic"/>
          <s v="15-dic"/>
          <s v="16-dic"/>
          <s v="17-dic"/>
          <s v="18-dic"/>
          <s v="19-dic"/>
          <s v="20-dic"/>
          <s v="21-dic"/>
          <s v="22-dic"/>
          <s v="23-dic"/>
          <s v="24-dic"/>
          <s v="25-dic"/>
          <s v="26-dic"/>
          <s v="27-dic"/>
          <s v="28-dic"/>
          <s v="29-dic"/>
          <s v="30-dic"/>
          <s v="31-dic"/>
          <s v="&gt;01/07/2014"/>
        </groupItems>
      </fieldGroup>
    </cacheField>
    <cacheField name="Venditore" numFmtId="0">
      <sharedItems count="6">
        <s v="Azzurri"/>
        <s v="Bianchi"/>
        <s v="Gialli"/>
        <s v="Neri"/>
        <s v="Rossi"/>
        <s v="Verdi"/>
      </sharedItems>
    </cacheField>
    <cacheField name="Provincia" numFmtId="0">
      <sharedItems count="41">
        <s v="Ravenna"/>
        <s v="Sassari"/>
        <s v="Pistoia"/>
        <s v="Trieste"/>
        <s v="Siena"/>
        <s v="Trapani"/>
        <s v="Viterbo"/>
        <s v="Vibo Valentia"/>
        <s v="Prato"/>
        <s v="Sondrio"/>
        <s v="Reggio nell'Emilia"/>
        <s v="Terni"/>
        <s v="Pescara"/>
        <s v="Vercelli"/>
        <s v="Vicenza"/>
        <s v="Verbano-Cusio-Ossola"/>
        <s v="Roma"/>
        <s v="Udine"/>
        <s v="Verona"/>
        <s v="Reggio di Calabria"/>
        <s v="Varese"/>
        <s v="Venezia"/>
        <s v="Rieti"/>
        <s v="Savona"/>
        <s v="Rovigo"/>
        <s v="Trento"/>
        <s v="Piacenza"/>
        <s v="Taranto"/>
        <s v="Teramo"/>
        <s v="Perugia"/>
        <s v="Pesaro e Urbino"/>
        <s v="Pisa"/>
        <s v="Salerno"/>
        <s v="Ragusa"/>
        <s v="Siracusa"/>
        <s v="Pavia"/>
        <s v="Treviso"/>
        <s v="Pordenone"/>
        <s v="Torino"/>
        <s v="Potenza"/>
        <s v="Rimini"/>
      </sharedItems>
    </cacheField>
    <cacheField name="Settore" numFmtId="0">
      <sharedItems count="5">
        <s v="Art. Regalo"/>
        <s v="Informatica"/>
        <s v="Libri"/>
        <s v="Giocattoli"/>
        <s v="Cancelleria"/>
      </sharedItems>
    </cacheField>
    <cacheField name="Fatturato " numFmtId="164">
      <sharedItems containsSemiMixedTypes="0" containsString="0" containsNumber="1" containsInteger="1" minValue="3" maxValue="2000"/>
    </cacheField>
    <cacheField name="ID tipo pagamento" numFmtId="1">
      <sharedItems containsSemiMixedTypes="0" containsString="0" containsNumber="1" containsInteger="1" minValue="1" maxValue="5"/>
    </cacheField>
    <cacheField name="Mesi" numFmtId="0" databaseField="0">
      <fieldGroup base="1">
        <rangePr groupBy="months" startDate="2014-01-01T00:00:00" endDate="2014-07-01T00:00:00"/>
        <groupItems count="14">
          <s v="&lt;01/01/2014"/>
          <s v="gen"/>
          <s v="feb"/>
          <s v="mar"/>
          <s v="apr"/>
          <s v="mag"/>
          <s v="giu"/>
          <s v="lug"/>
          <s v="ago"/>
          <s v="set"/>
          <s v="ott"/>
          <s v="nov"/>
          <s v="dic"/>
          <s v="&gt;01/07/2014"/>
        </groupItems>
      </fieldGroup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Virgilio Verlingieri" refreshedDate="44438.348834490738" createdVersion="7" refreshedVersion="7" minRefreshableVersion="3" recordCount="501" xr:uid="{222E3A6A-BBCB-40FA-835D-10FD203AC0BF}">
  <cacheSource type="worksheet">
    <worksheetSource ref="A1:H1048576" sheet="Vendite"/>
  </cacheSource>
  <cacheFields count="8">
    <cacheField name="ID Vendita" numFmtId="0">
      <sharedItems containsString="0" containsBlank="1" containsNumber="1" containsInteger="1" minValue="1" maxValue="500"/>
    </cacheField>
    <cacheField name="data" numFmtId="0">
      <sharedItems containsString="0" containsBlank="1" containsNumber="1" containsInteger="1" minValue="41640" maxValue="41820"/>
    </cacheField>
    <cacheField name="Venditore" numFmtId="0">
      <sharedItems containsBlank="1"/>
    </cacheField>
    <cacheField name="Provincia" numFmtId="0">
      <sharedItems containsBlank="1"/>
    </cacheField>
    <cacheField name="Settore" numFmtId="0">
      <sharedItems containsBlank="1" count="6">
        <s v="Art. Regalo"/>
        <s v="Informatica"/>
        <s v="Libri"/>
        <s v="Giocattoli"/>
        <s v="Cancelleria"/>
        <m/>
      </sharedItems>
    </cacheField>
    <cacheField name="Fatturato " numFmtId="0">
      <sharedItems containsString="0" containsBlank="1" containsNumber="1" containsInteger="1" minValue="3" maxValue="2000"/>
    </cacheField>
    <cacheField name="ID tipo pagamento" numFmtId="0">
      <sharedItems containsString="0" containsBlank="1" containsNumber="1" containsInteger="1" minValue="1" maxValue="5"/>
    </cacheField>
    <cacheField name="Regione" numFmtId="0">
      <sharedItems containsBlank="1" count="19">
        <s v="Emilia-Romagna"/>
        <s v="Sardegna"/>
        <s v="Toscana"/>
        <s v="Friuli-Venezia Giulia"/>
        <s v="Sicilia"/>
        <s v="Lazio"/>
        <s v="Calabria"/>
        <s v="Lombardia"/>
        <s v="Umbria"/>
        <s v="Abruzzo"/>
        <s v="Piemonte"/>
        <s v="Veneto"/>
        <s v="Liguria"/>
        <s v="Trentino-Alto Adige"/>
        <s v="Puglia"/>
        <s v="Marche"/>
        <s v="Campania"/>
        <s v="Basilicata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Virgilio Verlingieri" refreshedDate="44438.35476898148" createdVersion="7" refreshedVersion="7" minRefreshableVersion="3" recordCount="501" xr:uid="{82BFFC48-DA04-4312-8A4D-D86E71E73DAB}">
  <cacheSource type="worksheet">
    <worksheetSource ref="A1:I1048576" sheet="Vendite"/>
  </cacheSource>
  <cacheFields count="9">
    <cacheField name="ID Vendita" numFmtId="0">
      <sharedItems containsString="0" containsBlank="1" containsNumber="1" containsInteger="1" minValue="1" maxValue="500"/>
    </cacheField>
    <cacheField name="data" numFmtId="0">
      <sharedItems containsString="0" containsBlank="1" containsNumber="1" containsInteger="1" minValue="41640" maxValue="41820"/>
    </cacheField>
    <cacheField name="Venditore" numFmtId="0">
      <sharedItems containsBlank="1" count="7">
        <s v="Azzurri"/>
        <s v="Bianchi"/>
        <s v="Gialli"/>
        <s v="Neri"/>
        <s v="Rossi"/>
        <s v="Verdi"/>
        <m/>
      </sharedItems>
    </cacheField>
    <cacheField name="Provincia" numFmtId="0">
      <sharedItems containsBlank="1"/>
    </cacheField>
    <cacheField name="Settore" numFmtId="0">
      <sharedItems containsBlank="1"/>
    </cacheField>
    <cacheField name="Fatturato " numFmtId="0">
      <sharedItems containsString="0" containsBlank="1" containsNumber="1" containsInteger="1" minValue="3" maxValue="2000"/>
    </cacheField>
    <cacheField name="ID tipo pagamento" numFmtId="0">
      <sharedItems containsString="0" containsBlank="1" containsNumber="1" containsInteger="1" minValue="1" maxValue="5"/>
    </cacheField>
    <cacheField name="Regione" numFmtId="0">
      <sharedItems containsBlank="1"/>
    </cacheField>
    <cacheField name="ZONA" numFmtId="0">
      <sharedItems containsBlank="1" count="5">
        <s v="NORD"/>
        <s v="ISOLE"/>
        <s v="CENTRO"/>
        <s v="SUD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5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Virgilio Verlingieri" refreshedDate="44438.373250810182" createdVersion="7" refreshedVersion="7" minRefreshableVersion="3" recordCount="501" xr:uid="{577F5CCE-AA0F-4AD4-8F24-B82E2F504029}">
  <cacheSource type="worksheet">
    <worksheetSource ref="A1:J1048576" sheet="Vendite"/>
  </cacheSource>
  <cacheFields count="10">
    <cacheField name="ID Vendita" numFmtId="0">
      <sharedItems containsString="0" containsBlank="1" containsNumber="1" containsInteger="1" minValue="1" maxValue="500"/>
    </cacheField>
    <cacheField name="data" numFmtId="0">
      <sharedItems containsString="0" containsBlank="1" containsNumber="1" containsInteger="1" minValue="41640" maxValue="41820"/>
    </cacheField>
    <cacheField name="Venditore" numFmtId="0">
      <sharedItems containsBlank="1" count="7">
        <s v="Azzurri"/>
        <s v="Bianchi"/>
        <s v="Gialli"/>
        <s v="Neri"/>
        <s v="Rossi"/>
        <s v="Verdi"/>
        <m/>
      </sharedItems>
    </cacheField>
    <cacheField name="Provincia" numFmtId="0">
      <sharedItems containsBlank="1"/>
    </cacheField>
    <cacheField name="Settore" numFmtId="0">
      <sharedItems containsBlank="1" count="6">
        <s v="Art. Regalo"/>
        <s v="Informatica"/>
        <s v="Libri"/>
        <s v="Giocattoli"/>
        <s v="Cancelleria"/>
        <m/>
      </sharedItems>
    </cacheField>
    <cacheField name="Fatturato " numFmtId="0">
      <sharedItems containsString="0" containsBlank="1" containsNumber="1" containsInteger="1" minValue="3" maxValue="2000"/>
    </cacheField>
    <cacheField name="ID tipo pagamento" numFmtId="0">
      <sharedItems containsString="0" containsBlank="1" containsNumber="1" containsInteger="1" minValue="1" maxValue="5"/>
    </cacheField>
    <cacheField name="Regione" numFmtId="0">
      <sharedItems containsBlank="1" count="19">
        <s v="Emilia-Romagna"/>
        <s v="Sardegna"/>
        <s v="Toscana"/>
        <s v="Friuli-Venezia Giulia"/>
        <s v="Sicilia"/>
        <s v="Lazio"/>
        <s v="Calabria"/>
        <s v="Lombardia"/>
        <s v="Umbria"/>
        <s v="Abruzzo"/>
        <s v="Piemonte"/>
        <s v="Veneto"/>
        <s v="Liguria"/>
        <s v="Trentino-Alto Adige"/>
        <s v="Puglia"/>
        <s v="Marche"/>
        <s v="Campania"/>
        <s v="Basilicata"/>
        <m/>
      </sharedItems>
    </cacheField>
    <cacheField name="ZONA" numFmtId="0">
      <sharedItems containsBlank="1" count="5">
        <s v="NORD"/>
        <s v="ISOLE"/>
        <s v="CENTRO"/>
        <s v="SUD"/>
        <m/>
      </sharedItems>
    </cacheField>
    <cacheField name="Fasce" numFmtId="0">
      <sharedItems containsBlank="1" count="6">
        <s v="Fascia 3 (da 800 €  a meno di 1200 €)"/>
        <s v="Fascia 2 (da 400 €  a meno di 800 €)"/>
        <s v="Fascia 1 (inferiore a 400 €)"/>
        <s v="Fascia 4 (da 1200 €  a meno di 1500 €)"/>
        <s v="Fascia 5 (da 1500 € e oltre)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6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Virgilio Verlingieri" refreshedDate="44438.379320138891" createdVersion="7" refreshedVersion="7" minRefreshableVersion="3" recordCount="501" xr:uid="{E0EF6218-4797-4462-8EE4-190A720A86F1}">
  <cacheSource type="worksheet">
    <worksheetSource ref="A1:K1048576" sheet="Vendite"/>
  </cacheSource>
  <cacheFields count="11">
    <cacheField name="ID Vendita" numFmtId="0">
      <sharedItems containsString="0" containsBlank="1" containsNumber="1" containsInteger="1" minValue="1" maxValue="500"/>
    </cacheField>
    <cacheField name="data" numFmtId="0">
      <sharedItems containsString="0" containsBlank="1" containsNumber="1" containsInteger="1" minValue="41640" maxValue="41820"/>
    </cacheField>
    <cacheField name="Venditore" numFmtId="0">
      <sharedItems containsBlank="1"/>
    </cacheField>
    <cacheField name="Provincia" numFmtId="0">
      <sharedItems containsBlank="1"/>
    </cacheField>
    <cacheField name="Settore" numFmtId="0">
      <sharedItems containsBlank="1"/>
    </cacheField>
    <cacheField name="Fatturato " numFmtId="0">
      <sharedItems containsString="0" containsBlank="1" containsNumber="1" containsInteger="1" minValue="3" maxValue="2000" count="433">
        <n v="972"/>
        <n v="760"/>
        <n v="10"/>
        <n v="357"/>
        <n v="19"/>
        <n v="604"/>
        <n v="1072"/>
        <n v="643"/>
        <n v="1288"/>
        <n v="1857"/>
        <n v="1918"/>
        <n v="1724"/>
        <n v="772"/>
        <n v="1283"/>
        <n v="862"/>
        <n v="146"/>
        <n v="1921"/>
        <n v="1427"/>
        <n v="115"/>
        <n v="1505"/>
        <n v="1977"/>
        <n v="833"/>
        <n v="718"/>
        <n v="515"/>
        <n v="660"/>
        <n v="1163"/>
        <n v="806"/>
        <n v="1404"/>
        <n v="1215"/>
        <n v="1315"/>
        <n v="155"/>
        <n v="939"/>
        <n v="1791"/>
        <n v="1770"/>
        <n v="296"/>
        <n v="222"/>
        <n v="1792"/>
        <n v="1337"/>
        <n v="282"/>
        <n v="1441"/>
        <n v="1774"/>
        <n v="317"/>
        <n v="1663"/>
        <n v="1557"/>
        <n v="173"/>
        <n v="1483"/>
        <n v="840"/>
        <n v="1381"/>
        <n v="1963"/>
        <n v="837"/>
        <n v="1889"/>
        <n v="1616"/>
        <n v="777"/>
        <n v="1553"/>
        <n v="1602"/>
        <n v="1986"/>
        <n v="1022"/>
        <n v="1321"/>
        <n v="893"/>
        <n v="1537"/>
        <n v="1609"/>
        <n v="1234"/>
        <n v="255"/>
        <n v="1881"/>
        <n v="114"/>
        <n v="997"/>
        <n v="1552"/>
        <n v="1087"/>
        <n v="1247"/>
        <n v="1265"/>
        <n v="756"/>
        <n v="216"/>
        <n v="647"/>
        <n v="1715"/>
        <n v="297"/>
        <n v="1956"/>
        <n v="336"/>
        <n v="1581"/>
        <n v="1007"/>
        <n v="1126"/>
        <n v="204"/>
        <n v="1496"/>
        <n v="1342"/>
        <n v="348"/>
        <n v="31"/>
        <n v="1428"/>
        <n v="1677"/>
        <n v="95"/>
        <n v="270"/>
        <n v="1747"/>
        <n v="986"/>
        <n v="191"/>
        <n v="1049"/>
        <n v="1235"/>
        <n v="568"/>
        <n v="1932"/>
        <n v="403"/>
        <n v="1829"/>
        <n v="1710"/>
        <n v="1697"/>
        <n v="724"/>
        <n v="175"/>
        <n v="502"/>
        <n v="1343"/>
        <n v="1052"/>
        <n v="1906"/>
        <n v="1186"/>
        <n v="1614"/>
        <n v="1277"/>
        <n v="254"/>
        <n v="1583"/>
        <n v="686"/>
        <n v="450"/>
        <n v="1961"/>
        <n v="956"/>
        <n v="715"/>
        <n v="481"/>
        <n v="808"/>
        <n v="1874"/>
        <n v="1960"/>
        <n v="1733"/>
        <n v="1255"/>
        <n v="1687"/>
        <n v="834"/>
        <n v="707"/>
        <n v="1560"/>
        <n v="1370"/>
        <n v="331"/>
        <n v="878"/>
        <n v="922"/>
        <n v="1244"/>
        <n v="1472"/>
        <n v="220"/>
        <n v="842"/>
        <n v="1919"/>
        <n v="445"/>
        <n v="186"/>
        <n v="131"/>
        <n v="1586"/>
        <n v="735"/>
        <n v="1108"/>
        <n v="1647"/>
        <n v="207"/>
        <n v="1479"/>
        <n v="563"/>
        <n v="1090"/>
        <n v="1951"/>
        <n v="912"/>
        <n v="1101"/>
        <n v="426"/>
        <n v="1289"/>
        <n v="1099"/>
        <n v="539"/>
        <n v="689"/>
        <n v="1880"/>
        <n v="1357"/>
        <n v="1514"/>
        <n v="328"/>
        <n v="759"/>
        <n v="1558"/>
        <n v="1879"/>
        <n v="1484"/>
        <n v="1887"/>
        <n v="934"/>
        <n v="721"/>
        <n v="1838"/>
        <n v="785"/>
        <n v="311"/>
        <n v="1812"/>
        <n v="76"/>
        <n v="411"/>
        <n v="1205"/>
        <n v="1520"/>
        <n v="977"/>
        <n v="1658"/>
        <n v="1896"/>
        <n v="503"/>
        <n v="744"/>
        <n v="1390"/>
        <n v="1670"/>
        <n v="1691"/>
        <n v="135"/>
        <n v="727"/>
        <n v="1637"/>
        <n v="1608"/>
        <n v="1909"/>
        <n v="1145"/>
        <n v="925"/>
        <n v="184"/>
        <n v="163"/>
        <n v="705"/>
        <n v="1425"/>
        <n v="107"/>
        <n v="1430"/>
        <n v="1048"/>
        <n v="910"/>
        <n v="1006"/>
        <n v="268"/>
        <n v="892"/>
        <n v="792"/>
        <n v="1284"/>
        <n v="742"/>
        <n v="94"/>
        <n v="1266"/>
        <n v="66"/>
        <n v="97"/>
        <n v="1554"/>
        <n v="844"/>
        <n v="1937"/>
        <n v="990"/>
        <n v="1128"/>
        <n v="849"/>
        <n v="1252"/>
        <n v="653"/>
        <n v="1469"/>
        <n v="1876"/>
        <n v="549"/>
        <n v="681"/>
        <n v="1839"/>
        <n v="1853"/>
        <n v="1722"/>
        <n v="702"/>
        <n v="120"/>
        <n v="308"/>
        <n v="495"/>
        <n v="369"/>
        <n v="1517"/>
        <n v="360"/>
        <n v="1039"/>
        <n v="1114"/>
        <n v="1640"/>
        <n v="1260"/>
        <n v="1297"/>
        <n v="1152"/>
        <n v="32"/>
        <n v="968"/>
        <n v="1334"/>
        <n v="1124"/>
        <n v="44"/>
        <n v="1261"/>
        <n v="1965"/>
        <n v="1693"/>
        <n v="898"/>
        <n v="805"/>
        <n v="1908"/>
        <n v="71"/>
        <n v="993"/>
        <n v="253"/>
        <n v="938"/>
        <n v="1313"/>
        <n v="1655"/>
        <n v="478"/>
        <n v="24"/>
        <n v="1300"/>
        <n v="1079"/>
        <n v="1433"/>
        <n v="1917"/>
        <n v="1130"/>
        <n v="477"/>
        <n v="1615"/>
        <n v="1008"/>
        <n v="652"/>
        <n v="118"/>
        <n v="1103"/>
        <n v="6"/>
        <n v="42"/>
        <n v="1223"/>
        <n v="1568"/>
        <n v="1912"/>
        <n v="771"/>
        <n v="1115"/>
        <n v="1421"/>
        <n v="307"/>
        <n v="1474"/>
        <n v="848"/>
        <n v="467"/>
        <n v="136"/>
        <n v="957"/>
        <n v="1662"/>
        <n v="540"/>
        <n v="879"/>
        <n v="1940"/>
        <n v="882"/>
        <n v="1476"/>
        <n v="713"/>
        <n v="1509"/>
        <n v="1467"/>
        <n v="20"/>
        <n v="459"/>
        <n v="1582"/>
        <n v="1793"/>
        <n v="1361"/>
        <n v="1916"/>
        <n v="590"/>
        <n v="67"/>
        <n v="596"/>
        <n v="443"/>
        <n v="1707"/>
        <n v="897"/>
        <n v="816"/>
        <n v="1037"/>
        <n v="920"/>
        <n v="1164"/>
        <n v="1884"/>
        <n v="491"/>
        <n v="217"/>
        <n v="826"/>
        <n v="1576"/>
        <n v="1018"/>
        <n v="992"/>
        <n v="1802"/>
        <n v="789"/>
        <n v="1593"/>
        <n v="1407"/>
        <n v="547"/>
        <n v="484"/>
        <n v="1449"/>
        <n v="454"/>
        <n v="634"/>
        <n v="737"/>
        <n v="891"/>
        <n v="298"/>
        <n v="201"/>
        <n v="1701"/>
        <n v="1000"/>
        <n v="425"/>
        <n v="262"/>
        <n v="58"/>
        <n v="1394"/>
        <n v="1809"/>
        <n v="2000"/>
        <n v="884"/>
        <n v="534"/>
        <n v="1320"/>
        <n v="363"/>
        <n v="1451"/>
        <n v="1410"/>
        <n v="452"/>
        <n v="591"/>
        <n v="460"/>
        <n v="1028"/>
        <n v="1941"/>
        <n v="667"/>
        <n v="408"/>
        <n v="754"/>
        <n v="192"/>
        <n v="692"/>
        <n v="3"/>
        <n v="1746"/>
        <n v="517"/>
        <n v="1061"/>
        <n v="569"/>
        <n v="593"/>
        <n v="492"/>
        <n v="1314"/>
        <n v="665"/>
        <n v="178"/>
        <n v="1417"/>
        <n v="210"/>
        <n v="872"/>
        <n v="1225"/>
        <n v="1173"/>
        <n v="214"/>
        <n v="1938"/>
        <n v="1847"/>
        <n v="886"/>
        <n v="1779"/>
        <n v="668"/>
        <n v="951"/>
        <n v="856"/>
        <n v="1782"/>
        <n v="344"/>
        <n v="401"/>
        <n v="90"/>
        <n v="294"/>
        <n v="1129"/>
        <n v="1827"/>
        <n v="1450"/>
        <n v="1890"/>
        <n v="913"/>
        <n v="259"/>
        <n v="885"/>
        <n v="436"/>
        <n v="1213"/>
        <n v="580"/>
        <n v="456"/>
        <n v="1109"/>
        <n v="371"/>
        <n v="1973"/>
        <n v="1656"/>
        <n v="582"/>
        <n v="965"/>
        <n v="93"/>
        <n v="1154"/>
        <n v="416"/>
        <n v="1762"/>
        <n v="1596"/>
        <n v="830"/>
        <n v="1160"/>
        <n v="1475"/>
        <n v="535"/>
        <n v="930"/>
        <n v="12"/>
        <n v="1206"/>
        <n v="1996"/>
        <n v="1330"/>
        <n v="1515"/>
        <n v="242"/>
        <n v="1319"/>
        <n v="397"/>
        <n v="506"/>
        <n v="1170"/>
        <n v="166"/>
        <n v="1957"/>
        <n v="556"/>
        <n v="1494"/>
        <n v="153"/>
        <n v="788"/>
        <n v="1362"/>
        <n v="1378"/>
        <n v="1482"/>
        <n v="1600"/>
        <n v="1825"/>
        <n v="417"/>
        <n v="87"/>
        <n v="1123"/>
        <n v="1590"/>
        <n v="1276"/>
        <n v="828"/>
        <n v="1897"/>
        <n v="1448"/>
        <n v="1892"/>
        <m/>
      </sharedItems>
    </cacheField>
    <cacheField name="ID tipo pagamento" numFmtId="0">
      <sharedItems containsString="0" containsBlank="1" containsNumber="1" containsInteger="1" minValue="1" maxValue="5"/>
    </cacheField>
    <cacheField name="Regione" numFmtId="0">
      <sharedItems containsBlank="1"/>
    </cacheField>
    <cacheField name="ZONA" numFmtId="0">
      <sharedItems containsBlank="1"/>
    </cacheField>
    <cacheField name="Fasce" numFmtId="0">
      <sharedItems containsBlank="1"/>
    </cacheField>
    <cacheField name="Tipo pagamentio" numFmtId="0">
      <sharedItems containsBlank="1" count="6">
        <s v="Contanti"/>
        <s v="Bonifico Bancario"/>
        <s v="Assegno Bancario"/>
        <s v="Carta di credito"/>
        <s v="Bollettino postale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00">
  <r>
    <x v="0"/>
    <x v="0"/>
    <x v="0"/>
    <x v="0"/>
    <x v="0"/>
    <x v="0"/>
    <n v="3"/>
  </r>
  <r>
    <x v="1"/>
    <x v="1"/>
    <x v="1"/>
    <x v="1"/>
    <x v="0"/>
    <x v="1"/>
    <n v="5"/>
  </r>
  <r>
    <x v="2"/>
    <x v="2"/>
    <x v="1"/>
    <x v="2"/>
    <x v="1"/>
    <x v="2"/>
    <n v="4"/>
  </r>
  <r>
    <x v="3"/>
    <x v="3"/>
    <x v="2"/>
    <x v="3"/>
    <x v="2"/>
    <x v="3"/>
    <n v="1"/>
  </r>
  <r>
    <x v="4"/>
    <x v="4"/>
    <x v="1"/>
    <x v="4"/>
    <x v="1"/>
    <x v="4"/>
    <n v="2"/>
  </r>
  <r>
    <x v="5"/>
    <x v="5"/>
    <x v="1"/>
    <x v="5"/>
    <x v="3"/>
    <x v="5"/>
    <n v="1"/>
  </r>
  <r>
    <x v="6"/>
    <x v="6"/>
    <x v="1"/>
    <x v="6"/>
    <x v="2"/>
    <x v="6"/>
    <n v="4"/>
  </r>
  <r>
    <x v="7"/>
    <x v="7"/>
    <x v="2"/>
    <x v="6"/>
    <x v="1"/>
    <x v="7"/>
    <n v="2"/>
  </r>
  <r>
    <x v="8"/>
    <x v="8"/>
    <x v="2"/>
    <x v="1"/>
    <x v="1"/>
    <x v="8"/>
    <n v="5"/>
  </r>
  <r>
    <x v="9"/>
    <x v="9"/>
    <x v="2"/>
    <x v="7"/>
    <x v="0"/>
    <x v="9"/>
    <n v="2"/>
  </r>
  <r>
    <x v="10"/>
    <x v="10"/>
    <x v="2"/>
    <x v="6"/>
    <x v="1"/>
    <x v="10"/>
    <n v="1"/>
  </r>
  <r>
    <x v="11"/>
    <x v="11"/>
    <x v="3"/>
    <x v="8"/>
    <x v="3"/>
    <x v="11"/>
    <n v="1"/>
  </r>
  <r>
    <x v="12"/>
    <x v="12"/>
    <x v="2"/>
    <x v="9"/>
    <x v="0"/>
    <x v="12"/>
    <n v="1"/>
  </r>
  <r>
    <x v="13"/>
    <x v="13"/>
    <x v="4"/>
    <x v="10"/>
    <x v="4"/>
    <x v="13"/>
    <n v="3"/>
  </r>
  <r>
    <x v="14"/>
    <x v="14"/>
    <x v="1"/>
    <x v="11"/>
    <x v="4"/>
    <x v="14"/>
    <n v="3"/>
  </r>
  <r>
    <x v="15"/>
    <x v="15"/>
    <x v="4"/>
    <x v="12"/>
    <x v="2"/>
    <x v="15"/>
    <n v="2"/>
  </r>
  <r>
    <x v="16"/>
    <x v="16"/>
    <x v="1"/>
    <x v="13"/>
    <x v="4"/>
    <x v="16"/>
    <n v="5"/>
  </r>
  <r>
    <x v="17"/>
    <x v="17"/>
    <x v="1"/>
    <x v="14"/>
    <x v="1"/>
    <x v="17"/>
    <n v="5"/>
  </r>
  <r>
    <x v="18"/>
    <x v="18"/>
    <x v="5"/>
    <x v="8"/>
    <x v="2"/>
    <x v="18"/>
    <n v="2"/>
  </r>
  <r>
    <x v="19"/>
    <x v="19"/>
    <x v="3"/>
    <x v="15"/>
    <x v="4"/>
    <x v="19"/>
    <n v="3"/>
  </r>
  <r>
    <x v="20"/>
    <x v="20"/>
    <x v="4"/>
    <x v="5"/>
    <x v="3"/>
    <x v="20"/>
    <n v="2"/>
  </r>
  <r>
    <x v="21"/>
    <x v="21"/>
    <x v="0"/>
    <x v="16"/>
    <x v="4"/>
    <x v="8"/>
    <n v="4"/>
  </r>
  <r>
    <x v="22"/>
    <x v="22"/>
    <x v="3"/>
    <x v="17"/>
    <x v="1"/>
    <x v="21"/>
    <n v="3"/>
  </r>
  <r>
    <x v="23"/>
    <x v="2"/>
    <x v="2"/>
    <x v="18"/>
    <x v="4"/>
    <x v="22"/>
    <n v="5"/>
  </r>
  <r>
    <x v="24"/>
    <x v="19"/>
    <x v="3"/>
    <x v="19"/>
    <x v="4"/>
    <x v="23"/>
    <n v="5"/>
  </r>
  <r>
    <x v="25"/>
    <x v="23"/>
    <x v="0"/>
    <x v="8"/>
    <x v="3"/>
    <x v="24"/>
    <n v="1"/>
  </r>
  <r>
    <x v="26"/>
    <x v="24"/>
    <x v="0"/>
    <x v="20"/>
    <x v="2"/>
    <x v="25"/>
    <n v="5"/>
  </r>
  <r>
    <x v="27"/>
    <x v="25"/>
    <x v="2"/>
    <x v="1"/>
    <x v="3"/>
    <x v="26"/>
    <n v="1"/>
  </r>
  <r>
    <x v="28"/>
    <x v="26"/>
    <x v="5"/>
    <x v="11"/>
    <x v="3"/>
    <x v="27"/>
    <n v="4"/>
  </r>
  <r>
    <x v="29"/>
    <x v="27"/>
    <x v="1"/>
    <x v="21"/>
    <x v="2"/>
    <x v="28"/>
    <n v="3"/>
  </r>
  <r>
    <x v="30"/>
    <x v="28"/>
    <x v="1"/>
    <x v="12"/>
    <x v="0"/>
    <x v="29"/>
    <n v="5"/>
  </r>
  <r>
    <x v="31"/>
    <x v="29"/>
    <x v="0"/>
    <x v="6"/>
    <x v="2"/>
    <x v="30"/>
    <n v="5"/>
  </r>
  <r>
    <x v="32"/>
    <x v="30"/>
    <x v="5"/>
    <x v="22"/>
    <x v="3"/>
    <x v="31"/>
    <n v="2"/>
  </r>
  <r>
    <x v="33"/>
    <x v="31"/>
    <x v="2"/>
    <x v="18"/>
    <x v="1"/>
    <x v="32"/>
    <n v="1"/>
  </r>
  <r>
    <x v="34"/>
    <x v="32"/>
    <x v="2"/>
    <x v="23"/>
    <x v="0"/>
    <x v="33"/>
    <n v="3"/>
  </r>
  <r>
    <x v="35"/>
    <x v="33"/>
    <x v="5"/>
    <x v="24"/>
    <x v="4"/>
    <x v="34"/>
    <n v="3"/>
  </r>
  <r>
    <x v="36"/>
    <x v="34"/>
    <x v="5"/>
    <x v="10"/>
    <x v="4"/>
    <x v="35"/>
    <n v="3"/>
  </r>
  <r>
    <x v="37"/>
    <x v="35"/>
    <x v="0"/>
    <x v="25"/>
    <x v="1"/>
    <x v="36"/>
    <n v="1"/>
  </r>
  <r>
    <x v="38"/>
    <x v="36"/>
    <x v="3"/>
    <x v="6"/>
    <x v="2"/>
    <x v="37"/>
    <n v="3"/>
  </r>
  <r>
    <x v="39"/>
    <x v="37"/>
    <x v="0"/>
    <x v="20"/>
    <x v="0"/>
    <x v="38"/>
    <n v="5"/>
  </r>
  <r>
    <x v="40"/>
    <x v="12"/>
    <x v="3"/>
    <x v="4"/>
    <x v="3"/>
    <x v="39"/>
    <n v="3"/>
  </r>
  <r>
    <x v="41"/>
    <x v="38"/>
    <x v="1"/>
    <x v="20"/>
    <x v="0"/>
    <x v="40"/>
    <n v="5"/>
  </r>
  <r>
    <x v="42"/>
    <x v="39"/>
    <x v="3"/>
    <x v="26"/>
    <x v="4"/>
    <x v="41"/>
    <n v="4"/>
  </r>
  <r>
    <x v="43"/>
    <x v="14"/>
    <x v="0"/>
    <x v="14"/>
    <x v="0"/>
    <x v="42"/>
    <n v="4"/>
  </r>
  <r>
    <x v="44"/>
    <x v="40"/>
    <x v="5"/>
    <x v="11"/>
    <x v="3"/>
    <x v="43"/>
    <n v="2"/>
  </r>
  <r>
    <x v="45"/>
    <x v="41"/>
    <x v="5"/>
    <x v="10"/>
    <x v="2"/>
    <x v="44"/>
    <n v="5"/>
  </r>
  <r>
    <x v="46"/>
    <x v="28"/>
    <x v="2"/>
    <x v="27"/>
    <x v="0"/>
    <x v="45"/>
    <n v="3"/>
  </r>
  <r>
    <x v="47"/>
    <x v="27"/>
    <x v="5"/>
    <x v="2"/>
    <x v="4"/>
    <x v="46"/>
    <n v="2"/>
  </r>
  <r>
    <x v="48"/>
    <x v="42"/>
    <x v="4"/>
    <x v="15"/>
    <x v="3"/>
    <x v="47"/>
    <n v="5"/>
  </r>
  <r>
    <x v="49"/>
    <x v="2"/>
    <x v="3"/>
    <x v="23"/>
    <x v="0"/>
    <x v="48"/>
    <n v="4"/>
  </r>
  <r>
    <x v="50"/>
    <x v="43"/>
    <x v="0"/>
    <x v="9"/>
    <x v="2"/>
    <x v="49"/>
    <n v="1"/>
  </r>
  <r>
    <x v="51"/>
    <x v="7"/>
    <x v="3"/>
    <x v="28"/>
    <x v="3"/>
    <x v="50"/>
    <n v="2"/>
  </r>
  <r>
    <x v="52"/>
    <x v="44"/>
    <x v="0"/>
    <x v="29"/>
    <x v="0"/>
    <x v="51"/>
    <n v="4"/>
  </r>
  <r>
    <x v="53"/>
    <x v="45"/>
    <x v="4"/>
    <x v="13"/>
    <x v="3"/>
    <x v="52"/>
    <n v="2"/>
  </r>
  <r>
    <x v="54"/>
    <x v="46"/>
    <x v="3"/>
    <x v="30"/>
    <x v="0"/>
    <x v="53"/>
    <n v="3"/>
  </r>
  <r>
    <x v="55"/>
    <x v="47"/>
    <x v="2"/>
    <x v="29"/>
    <x v="1"/>
    <x v="54"/>
    <n v="4"/>
  </r>
  <r>
    <x v="56"/>
    <x v="48"/>
    <x v="5"/>
    <x v="8"/>
    <x v="1"/>
    <x v="55"/>
    <n v="3"/>
  </r>
  <r>
    <x v="57"/>
    <x v="49"/>
    <x v="1"/>
    <x v="0"/>
    <x v="2"/>
    <x v="56"/>
    <n v="3"/>
  </r>
  <r>
    <x v="58"/>
    <x v="50"/>
    <x v="3"/>
    <x v="5"/>
    <x v="4"/>
    <x v="57"/>
    <n v="5"/>
  </r>
  <r>
    <x v="59"/>
    <x v="51"/>
    <x v="1"/>
    <x v="30"/>
    <x v="4"/>
    <x v="58"/>
    <n v="5"/>
  </r>
  <r>
    <x v="60"/>
    <x v="52"/>
    <x v="4"/>
    <x v="11"/>
    <x v="3"/>
    <x v="59"/>
    <n v="1"/>
  </r>
  <r>
    <x v="61"/>
    <x v="24"/>
    <x v="0"/>
    <x v="23"/>
    <x v="3"/>
    <x v="60"/>
    <n v="5"/>
  </r>
  <r>
    <x v="62"/>
    <x v="53"/>
    <x v="0"/>
    <x v="12"/>
    <x v="4"/>
    <x v="61"/>
    <n v="1"/>
  </r>
  <r>
    <x v="63"/>
    <x v="54"/>
    <x v="2"/>
    <x v="19"/>
    <x v="2"/>
    <x v="62"/>
    <n v="2"/>
  </r>
  <r>
    <x v="64"/>
    <x v="55"/>
    <x v="5"/>
    <x v="18"/>
    <x v="1"/>
    <x v="63"/>
    <n v="3"/>
  </r>
  <r>
    <x v="65"/>
    <x v="21"/>
    <x v="1"/>
    <x v="19"/>
    <x v="4"/>
    <x v="64"/>
    <n v="1"/>
  </r>
  <r>
    <x v="66"/>
    <x v="56"/>
    <x v="0"/>
    <x v="2"/>
    <x v="2"/>
    <x v="65"/>
    <n v="1"/>
  </r>
  <r>
    <x v="67"/>
    <x v="57"/>
    <x v="3"/>
    <x v="24"/>
    <x v="1"/>
    <x v="66"/>
    <n v="4"/>
  </r>
  <r>
    <x v="68"/>
    <x v="13"/>
    <x v="3"/>
    <x v="8"/>
    <x v="0"/>
    <x v="67"/>
    <n v="2"/>
  </r>
  <r>
    <x v="69"/>
    <x v="58"/>
    <x v="3"/>
    <x v="31"/>
    <x v="1"/>
    <x v="68"/>
    <n v="1"/>
  </r>
  <r>
    <x v="70"/>
    <x v="59"/>
    <x v="1"/>
    <x v="27"/>
    <x v="0"/>
    <x v="69"/>
    <n v="3"/>
  </r>
  <r>
    <x v="71"/>
    <x v="60"/>
    <x v="3"/>
    <x v="32"/>
    <x v="0"/>
    <x v="70"/>
    <n v="4"/>
  </r>
  <r>
    <x v="72"/>
    <x v="6"/>
    <x v="1"/>
    <x v="33"/>
    <x v="4"/>
    <x v="71"/>
    <n v="3"/>
  </r>
  <r>
    <x v="73"/>
    <x v="17"/>
    <x v="4"/>
    <x v="34"/>
    <x v="3"/>
    <x v="72"/>
    <n v="3"/>
  </r>
  <r>
    <x v="74"/>
    <x v="61"/>
    <x v="5"/>
    <x v="35"/>
    <x v="4"/>
    <x v="73"/>
    <n v="4"/>
  </r>
  <r>
    <x v="75"/>
    <x v="25"/>
    <x v="1"/>
    <x v="21"/>
    <x v="3"/>
    <x v="74"/>
    <n v="4"/>
  </r>
  <r>
    <x v="76"/>
    <x v="62"/>
    <x v="1"/>
    <x v="24"/>
    <x v="2"/>
    <x v="75"/>
    <n v="3"/>
  </r>
  <r>
    <x v="77"/>
    <x v="62"/>
    <x v="0"/>
    <x v="1"/>
    <x v="1"/>
    <x v="76"/>
    <n v="4"/>
  </r>
  <r>
    <x v="78"/>
    <x v="63"/>
    <x v="3"/>
    <x v="19"/>
    <x v="3"/>
    <x v="77"/>
    <n v="1"/>
  </r>
  <r>
    <x v="79"/>
    <x v="64"/>
    <x v="0"/>
    <x v="13"/>
    <x v="2"/>
    <x v="78"/>
    <n v="1"/>
  </r>
  <r>
    <x v="80"/>
    <x v="16"/>
    <x v="0"/>
    <x v="0"/>
    <x v="2"/>
    <x v="79"/>
    <n v="1"/>
  </r>
  <r>
    <x v="81"/>
    <x v="65"/>
    <x v="2"/>
    <x v="11"/>
    <x v="3"/>
    <x v="80"/>
    <n v="4"/>
  </r>
  <r>
    <x v="82"/>
    <x v="46"/>
    <x v="5"/>
    <x v="36"/>
    <x v="1"/>
    <x v="81"/>
    <n v="2"/>
  </r>
  <r>
    <x v="83"/>
    <x v="35"/>
    <x v="3"/>
    <x v="37"/>
    <x v="1"/>
    <x v="82"/>
    <n v="5"/>
  </r>
  <r>
    <x v="84"/>
    <x v="66"/>
    <x v="4"/>
    <x v="30"/>
    <x v="0"/>
    <x v="83"/>
    <n v="3"/>
  </r>
  <r>
    <x v="85"/>
    <x v="67"/>
    <x v="0"/>
    <x v="14"/>
    <x v="0"/>
    <x v="84"/>
    <n v="3"/>
  </r>
  <r>
    <x v="86"/>
    <x v="68"/>
    <x v="5"/>
    <x v="16"/>
    <x v="1"/>
    <x v="85"/>
    <n v="3"/>
  </r>
  <r>
    <x v="87"/>
    <x v="44"/>
    <x v="3"/>
    <x v="11"/>
    <x v="3"/>
    <x v="86"/>
    <n v="4"/>
  </r>
  <r>
    <x v="88"/>
    <x v="47"/>
    <x v="5"/>
    <x v="25"/>
    <x v="2"/>
    <x v="85"/>
    <n v="4"/>
  </r>
  <r>
    <x v="89"/>
    <x v="69"/>
    <x v="5"/>
    <x v="13"/>
    <x v="2"/>
    <x v="87"/>
    <n v="3"/>
  </r>
  <r>
    <x v="90"/>
    <x v="70"/>
    <x v="4"/>
    <x v="38"/>
    <x v="2"/>
    <x v="88"/>
    <n v="3"/>
  </r>
  <r>
    <x v="91"/>
    <x v="61"/>
    <x v="3"/>
    <x v="12"/>
    <x v="0"/>
    <x v="89"/>
    <n v="4"/>
  </r>
  <r>
    <x v="92"/>
    <x v="71"/>
    <x v="0"/>
    <x v="23"/>
    <x v="2"/>
    <x v="84"/>
    <n v="4"/>
  </r>
  <r>
    <x v="93"/>
    <x v="54"/>
    <x v="2"/>
    <x v="27"/>
    <x v="2"/>
    <x v="90"/>
    <n v="5"/>
  </r>
  <r>
    <x v="94"/>
    <x v="72"/>
    <x v="1"/>
    <x v="16"/>
    <x v="4"/>
    <x v="91"/>
    <n v="3"/>
  </r>
  <r>
    <x v="95"/>
    <x v="73"/>
    <x v="3"/>
    <x v="0"/>
    <x v="0"/>
    <x v="92"/>
    <n v="1"/>
  </r>
  <r>
    <x v="96"/>
    <x v="66"/>
    <x v="4"/>
    <x v="30"/>
    <x v="3"/>
    <x v="93"/>
    <n v="4"/>
  </r>
  <r>
    <x v="97"/>
    <x v="74"/>
    <x v="0"/>
    <x v="39"/>
    <x v="1"/>
    <x v="94"/>
    <n v="3"/>
  </r>
  <r>
    <x v="98"/>
    <x v="55"/>
    <x v="1"/>
    <x v="4"/>
    <x v="3"/>
    <x v="95"/>
    <n v="5"/>
  </r>
  <r>
    <x v="99"/>
    <x v="75"/>
    <x v="5"/>
    <x v="1"/>
    <x v="1"/>
    <x v="96"/>
    <n v="1"/>
  </r>
  <r>
    <x v="100"/>
    <x v="76"/>
    <x v="2"/>
    <x v="28"/>
    <x v="4"/>
    <x v="97"/>
    <n v="1"/>
  </r>
  <r>
    <x v="101"/>
    <x v="13"/>
    <x v="4"/>
    <x v="25"/>
    <x v="0"/>
    <x v="98"/>
    <n v="2"/>
  </r>
  <r>
    <x v="102"/>
    <x v="77"/>
    <x v="3"/>
    <x v="3"/>
    <x v="0"/>
    <x v="99"/>
    <n v="5"/>
  </r>
  <r>
    <x v="103"/>
    <x v="37"/>
    <x v="0"/>
    <x v="33"/>
    <x v="1"/>
    <x v="100"/>
    <n v="1"/>
  </r>
  <r>
    <x v="104"/>
    <x v="78"/>
    <x v="1"/>
    <x v="29"/>
    <x v="0"/>
    <x v="101"/>
    <n v="2"/>
  </r>
  <r>
    <x v="105"/>
    <x v="71"/>
    <x v="2"/>
    <x v="39"/>
    <x v="4"/>
    <x v="102"/>
    <n v="5"/>
  </r>
  <r>
    <x v="106"/>
    <x v="79"/>
    <x v="2"/>
    <x v="3"/>
    <x v="1"/>
    <x v="103"/>
    <n v="4"/>
  </r>
  <r>
    <x v="107"/>
    <x v="63"/>
    <x v="5"/>
    <x v="23"/>
    <x v="0"/>
    <x v="104"/>
    <n v="5"/>
  </r>
  <r>
    <x v="108"/>
    <x v="69"/>
    <x v="1"/>
    <x v="29"/>
    <x v="4"/>
    <x v="105"/>
    <n v="1"/>
  </r>
  <r>
    <x v="109"/>
    <x v="80"/>
    <x v="3"/>
    <x v="16"/>
    <x v="3"/>
    <x v="106"/>
    <n v="5"/>
  </r>
  <r>
    <x v="110"/>
    <x v="42"/>
    <x v="5"/>
    <x v="8"/>
    <x v="2"/>
    <x v="107"/>
    <n v="5"/>
  </r>
  <r>
    <x v="111"/>
    <x v="81"/>
    <x v="2"/>
    <x v="28"/>
    <x v="2"/>
    <x v="108"/>
    <n v="1"/>
  </r>
  <r>
    <x v="112"/>
    <x v="70"/>
    <x v="0"/>
    <x v="18"/>
    <x v="3"/>
    <x v="109"/>
    <n v="2"/>
  </r>
  <r>
    <x v="113"/>
    <x v="29"/>
    <x v="2"/>
    <x v="28"/>
    <x v="3"/>
    <x v="110"/>
    <n v="2"/>
  </r>
  <r>
    <x v="114"/>
    <x v="74"/>
    <x v="5"/>
    <x v="7"/>
    <x v="2"/>
    <x v="111"/>
    <n v="5"/>
  </r>
  <r>
    <x v="115"/>
    <x v="82"/>
    <x v="1"/>
    <x v="38"/>
    <x v="2"/>
    <x v="112"/>
    <n v="1"/>
  </r>
  <r>
    <x v="116"/>
    <x v="6"/>
    <x v="0"/>
    <x v="1"/>
    <x v="1"/>
    <x v="7"/>
    <n v="5"/>
  </r>
  <r>
    <x v="117"/>
    <x v="83"/>
    <x v="1"/>
    <x v="13"/>
    <x v="4"/>
    <x v="91"/>
    <n v="4"/>
  </r>
  <r>
    <x v="118"/>
    <x v="84"/>
    <x v="0"/>
    <x v="25"/>
    <x v="2"/>
    <x v="113"/>
    <n v="1"/>
  </r>
  <r>
    <x v="119"/>
    <x v="58"/>
    <x v="0"/>
    <x v="9"/>
    <x v="4"/>
    <x v="114"/>
    <n v="5"/>
  </r>
  <r>
    <x v="120"/>
    <x v="72"/>
    <x v="4"/>
    <x v="25"/>
    <x v="0"/>
    <x v="115"/>
    <n v="3"/>
  </r>
  <r>
    <x v="121"/>
    <x v="85"/>
    <x v="2"/>
    <x v="5"/>
    <x v="2"/>
    <x v="116"/>
    <n v="2"/>
  </r>
  <r>
    <x v="122"/>
    <x v="86"/>
    <x v="3"/>
    <x v="8"/>
    <x v="1"/>
    <x v="117"/>
    <n v="2"/>
  </r>
  <r>
    <x v="123"/>
    <x v="78"/>
    <x v="5"/>
    <x v="15"/>
    <x v="2"/>
    <x v="118"/>
    <n v="2"/>
  </r>
  <r>
    <x v="124"/>
    <x v="75"/>
    <x v="2"/>
    <x v="29"/>
    <x v="4"/>
    <x v="14"/>
    <n v="5"/>
  </r>
  <r>
    <x v="125"/>
    <x v="87"/>
    <x v="2"/>
    <x v="20"/>
    <x v="0"/>
    <x v="119"/>
    <n v="5"/>
  </r>
  <r>
    <x v="126"/>
    <x v="88"/>
    <x v="2"/>
    <x v="2"/>
    <x v="0"/>
    <x v="120"/>
    <n v="3"/>
  </r>
  <r>
    <x v="127"/>
    <x v="62"/>
    <x v="4"/>
    <x v="23"/>
    <x v="4"/>
    <x v="121"/>
    <n v="3"/>
  </r>
  <r>
    <x v="128"/>
    <x v="89"/>
    <x v="2"/>
    <x v="29"/>
    <x v="2"/>
    <x v="122"/>
    <n v="4"/>
  </r>
  <r>
    <x v="129"/>
    <x v="90"/>
    <x v="3"/>
    <x v="34"/>
    <x v="3"/>
    <x v="5"/>
    <n v="2"/>
  </r>
  <r>
    <x v="130"/>
    <x v="91"/>
    <x v="1"/>
    <x v="15"/>
    <x v="4"/>
    <x v="123"/>
    <n v="4"/>
  </r>
  <r>
    <x v="131"/>
    <x v="31"/>
    <x v="2"/>
    <x v="36"/>
    <x v="3"/>
    <x v="124"/>
    <n v="1"/>
  </r>
  <r>
    <x v="132"/>
    <x v="27"/>
    <x v="5"/>
    <x v="8"/>
    <x v="0"/>
    <x v="125"/>
    <n v="1"/>
  </r>
  <r>
    <x v="133"/>
    <x v="80"/>
    <x v="1"/>
    <x v="23"/>
    <x v="2"/>
    <x v="126"/>
    <n v="1"/>
  </r>
  <r>
    <x v="134"/>
    <x v="2"/>
    <x v="2"/>
    <x v="34"/>
    <x v="1"/>
    <x v="127"/>
    <n v="5"/>
  </r>
  <r>
    <x v="135"/>
    <x v="92"/>
    <x v="3"/>
    <x v="32"/>
    <x v="2"/>
    <x v="128"/>
    <n v="3"/>
  </r>
  <r>
    <x v="136"/>
    <x v="93"/>
    <x v="4"/>
    <x v="16"/>
    <x v="3"/>
    <x v="129"/>
    <n v="2"/>
  </r>
  <r>
    <x v="137"/>
    <x v="44"/>
    <x v="1"/>
    <x v="40"/>
    <x v="1"/>
    <x v="130"/>
    <n v="2"/>
  </r>
  <r>
    <x v="138"/>
    <x v="47"/>
    <x v="0"/>
    <x v="25"/>
    <x v="4"/>
    <x v="131"/>
    <n v="3"/>
  </r>
  <r>
    <x v="139"/>
    <x v="73"/>
    <x v="4"/>
    <x v="19"/>
    <x v="0"/>
    <x v="96"/>
    <n v="4"/>
  </r>
  <r>
    <x v="140"/>
    <x v="94"/>
    <x v="1"/>
    <x v="6"/>
    <x v="0"/>
    <x v="132"/>
    <n v="2"/>
  </r>
  <r>
    <x v="141"/>
    <x v="95"/>
    <x v="1"/>
    <x v="31"/>
    <x v="0"/>
    <x v="133"/>
    <n v="4"/>
  </r>
  <r>
    <x v="142"/>
    <x v="96"/>
    <x v="0"/>
    <x v="20"/>
    <x v="1"/>
    <x v="134"/>
    <n v="4"/>
  </r>
  <r>
    <x v="143"/>
    <x v="21"/>
    <x v="2"/>
    <x v="16"/>
    <x v="3"/>
    <x v="135"/>
    <n v="3"/>
  </r>
  <r>
    <x v="144"/>
    <x v="70"/>
    <x v="4"/>
    <x v="36"/>
    <x v="1"/>
    <x v="136"/>
    <n v="1"/>
  </r>
  <r>
    <x v="145"/>
    <x v="5"/>
    <x v="4"/>
    <x v="7"/>
    <x v="3"/>
    <x v="137"/>
    <n v="2"/>
  </r>
  <r>
    <x v="146"/>
    <x v="60"/>
    <x v="5"/>
    <x v="33"/>
    <x v="0"/>
    <x v="47"/>
    <n v="5"/>
  </r>
  <r>
    <x v="147"/>
    <x v="97"/>
    <x v="1"/>
    <x v="11"/>
    <x v="1"/>
    <x v="138"/>
    <n v="1"/>
  </r>
  <r>
    <x v="148"/>
    <x v="41"/>
    <x v="4"/>
    <x v="18"/>
    <x v="1"/>
    <x v="139"/>
    <n v="3"/>
  </r>
  <r>
    <x v="149"/>
    <x v="44"/>
    <x v="2"/>
    <x v="9"/>
    <x v="0"/>
    <x v="140"/>
    <n v="2"/>
  </r>
  <r>
    <x v="150"/>
    <x v="92"/>
    <x v="1"/>
    <x v="16"/>
    <x v="2"/>
    <x v="141"/>
    <n v="1"/>
  </r>
  <r>
    <x v="151"/>
    <x v="82"/>
    <x v="0"/>
    <x v="26"/>
    <x v="1"/>
    <x v="142"/>
    <n v="2"/>
  </r>
  <r>
    <x v="152"/>
    <x v="18"/>
    <x v="1"/>
    <x v="19"/>
    <x v="3"/>
    <x v="143"/>
    <n v="3"/>
  </r>
  <r>
    <x v="153"/>
    <x v="98"/>
    <x v="5"/>
    <x v="14"/>
    <x v="1"/>
    <x v="144"/>
    <n v="5"/>
  </r>
  <r>
    <x v="154"/>
    <x v="60"/>
    <x v="1"/>
    <x v="35"/>
    <x v="2"/>
    <x v="145"/>
    <n v="1"/>
  </r>
  <r>
    <x v="155"/>
    <x v="22"/>
    <x v="5"/>
    <x v="26"/>
    <x v="3"/>
    <x v="107"/>
    <n v="3"/>
  </r>
  <r>
    <x v="156"/>
    <x v="99"/>
    <x v="1"/>
    <x v="12"/>
    <x v="3"/>
    <x v="146"/>
    <n v="2"/>
  </r>
  <r>
    <x v="157"/>
    <x v="100"/>
    <x v="0"/>
    <x v="25"/>
    <x v="4"/>
    <x v="147"/>
    <n v="3"/>
  </r>
  <r>
    <x v="158"/>
    <x v="90"/>
    <x v="3"/>
    <x v="1"/>
    <x v="4"/>
    <x v="148"/>
    <n v="3"/>
  </r>
  <r>
    <x v="159"/>
    <x v="74"/>
    <x v="4"/>
    <x v="5"/>
    <x v="0"/>
    <x v="149"/>
    <n v="5"/>
  </r>
  <r>
    <x v="160"/>
    <x v="75"/>
    <x v="0"/>
    <x v="33"/>
    <x v="3"/>
    <x v="150"/>
    <n v="5"/>
  </r>
  <r>
    <x v="161"/>
    <x v="101"/>
    <x v="5"/>
    <x v="0"/>
    <x v="1"/>
    <x v="151"/>
    <n v="4"/>
  </r>
  <r>
    <x v="162"/>
    <x v="102"/>
    <x v="2"/>
    <x v="30"/>
    <x v="1"/>
    <x v="152"/>
    <n v="2"/>
  </r>
  <r>
    <x v="163"/>
    <x v="92"/>
    <x v="5"/>
    <x v="14"/>
    <x v="0"/>
    <x v="153"/>
    <n v="3"/>
  </r>
  <r>
    <x v="164"/>
    <x v="103"/>
    <x v="5"/>
    <x v="35"/>
    <x v="3"/>
    <x v="154"/>
    <n v="3"/>
  </r>
  <r>
    <x v="165"/>
    <x v="5"/>
    <x v="0"/>
    <x v="8"/>
    <x v="1"/>
    <x v="41"/>
    <n v="3"/>
  </r>
  <r>
    <x v="166"/>
    <x v="104"/>
    <x v="3"/>
    <x v="33"/>
    <x v="1"/>
    <x v="155"/>
    <n v="4"/>
  </r>
  <r>
    <x v="167"/>
    <x v="56"/>
    <x v="5"/>
    <x v="31"/>
    <x v="0"/>
    <x v="156"/>
    <n v="5"/>
  </r>
  <r>
    <x v="168"/>
    <x v="105"/>
    <x v="1"/>
    <x v="37"/>
    <x v="2"/>
    <x v="157"/>
    <n v="5"/>
  </r>
  <r>
    <x v="169"/>
    <x v="106"/>
    <x v="4"/>
    <x v="35"/>
    <x v="2"/>
    <x v="33"/>
    <n v="1"/>
  </r>
  <r>
    <x v="170"/>
    <x v="5"/>
    <x v="0"/>
    <x v="7"/>
    <x v="1"/>
    <x v="158"/>
    <n v="3"/>
  </r>
  <r>
    <x v="171"/>
    <x v="12"/>
    <x v="5"/>
    <x v="16"/>
    <x v="3"/>
    <x v="159"/>
    <n v="3"/>
  </r>
  <r>
    <x v="172"/>
    <x v="107"/>
    <x v="5"/>
    <x v="21"/>
    <x v="3"/>
    <x v="160"/>
    <n v="3"/>
  </r>
  <r>
    <x v="173"/>
    <x v="47"/>
    <x v="4"/>
    <x v="0"/>
    <x v="1"/>
    <x v="161"/>
    <n v="5"/>
  </r>
  <r>
    <x v="174"/>
    <x v="108"/>
    <x v="4"/>
    <x v="12"/>
    <x v="3"/>
    <x v="162"/>
    <n v="5"/>
  </r>
  <r>
    <x v="175"/>
    <x v="70"/>
    <x v="3"/>
    <x v="29"/>
    <x v="3"/>
    <x v="163"/>
    <n v="4"/>
  </r>
  <r>
    <x v="176"/>
    <x v="26"/>
    <x v="5"/>
    <x v="17"/>
    <x v="3"/>
    <x v="164"/>
    <n v="1"/>
  </r>
  <r>
    <x v="177"/>
    <x v="102"/>
    <x v="2"/>
    <x v="9"/>
    <x v="0"/>
    <x v="36"/>
    <n v="4"/>
  </r>
  <r>
    <x v="178"/>
    <x v="109"/>
    <x v="1"/>
    <x v="37"/>
    <x v="2"/>
    <x v="164"/>
    <n v="2"/>
  </r>
  <r>
    <x v="179"/>
    <x v="66"/>
    <x v="1"/>
    <x v="10"/>
    <x v="2"/>
    <x v="165"/>
    <n v="1"/>
  </r>
  <r>
    <x v="180"/>
    <x v="49"/>
    <x v="0"/>
    <x v="24"/>
    <x v="3"/>
    <x v="166"/>
    <n v="4"/>
  </r>
  <r>
    <x v="181"/>
    <x v="110"/>
    <x v="2"/>
    <x v="6"/>
    <x v="3"/>
    <x v="56"/>
    <n v="5"/>
  </r>
  <r>
    <x v="182"/>
    <x v="77"/>
    <x v="5"/>
    <x v="30"/>
    <x v="2"/>
    <x v="167"/>
    <n v="2"/>
  </r>
  <r>
    <x v="183"/>
    <x v="73"/>
    <x v="2"/>
    <x v="35"/>
    <x v="0"/>
    <x v="168"/>
    <n v="2"/>
  </r>
  <r>
    <x v="184"/>
    <x v="111"/>
    <x v="4"/>
    <x v="5"/>
    <x v="3"/>
    <x v="169"/>
    <n v="2"/>
  </r>
  <r>
    <x v="185"/>
    <x v="112"/>
    <x v="3"/>
    <x v="30"/>
    <x v="3"/>
    <x v="170"/>
    <n v="1"/>
  </r>
  <r>
    <x v="186"/>
    <x v="22"/>
    <x v="5"/>
    <x v="5"/>
    <x v="0"/>
    <x v="171"/>
    <n v="4"/>
  </r>
  <r>
    <x v="187"/>
    <x v="89"/>
    <x v="4"/>
    <x v="32"/>
    <x v="4"/>
    <x v="172"/>
    <n v="2"/>
  </r>
  <r>
    <x v="188"/>
    <x v="67"/>
    <x v="5"/>
    <x v="27"/>
    <x v="3"/>
    <x v="173"/>
    <n v="2"/>
  </r>
  <r>
    <x v="189"/>
    <x v="113"/>
    <x v="5"/>
    <x v="10"/>
    <x v="3"/>
    <x v="174"/>
    <n v="3"/>
  </r>
  <r>
    <x v="190"/>
    <x v="114"/>
    <x v="3"/>
    <x v="2"/>
    <x v="0"/>
    <x v="175"/>
    <n v="5"/>
  </r>
  <r>
    <x v="191"/>
    <x v="115"/>
    <x v="1"/>
    <x v="28"/>
    <x v="4"/>
    <x v="176"/>
    <n v="5"/>
  </r>
  <r>
    <x v="192"/>
    <x v="18"/>
    <x v="5"/>
    <x v="7"/>
    <x v="2"/>
    <x v="177"/>
    <n v="5"/>
  </r>
  <r>
    <x v="193"/>
    <x v="55"/>
    <x v="5"/>
    <x v="26"/>
    <x v="0"/>
    <x v="178"/>
    <n v="1"/>
  </r>
  <r>
    <x v="194"/>
    <x v="52"/>
    <x v="3"/>
    <x v="38"/>
    <x v="2"/>
    <x v="179"/>
    <n v="4"/>
  </r>
  <r>
    <x v="195"/>
    <x v="116"/>
    <x v="3"/>
    <x v="39"/>
    <x v="3"/>
    <x v="180"/>
    <n v="2"/>
  </r>
  <r>
    <x v="196"/>
    <x v="67"/>
    <x v="0"/>
    <x v="14"/>
    <x v="2"/>
    <x v="181"/>
    <n v="5"/>
  </r>
  <r>
    <x v="197"/>
    <x v="117"/>
    <x v="5"/>
    <x v="2"/>
    <x v="2"/>
    <x v="182"/>
    <n v="3"/>
  </r>
  <r>
    <x v="198"/>
    <x v="118"/>
    <x v="4"/>
    <x v="19"/>
    <x v="0"/>
    <x v="32"/>
    <n v="1"/>
  </r>
  <r>
    <x v="199"/>
    <x v="119"/>
    <x v="1"/>
    <x v="11"/>
    <x v="4"/>
    <x v="183"/>
    <n v="2"/>
  </r>
  <r>
    <x v="200"/>
    <x v="92"/>
    <x v="2"/>
    <x v="15"/>
    <x v="2"/>
    <x v="184"/>
    <n v="4"/>
  </r>
  <r>
    <x v="201"/>
    <x v="44"/>
    <x v="3"/>
    <x v="14"/>
    <x v="3"/>
    <x v="185"/>
    <n v="4"/>
  </r>
  <r>
    <x v="202"/>
    <x v="120"/>
    <x v="0"/>
    <x v="16"/>
    <x v="4"/>
    <x v="186"/>
    <n v="1"/>
  </r>
  <r>
    <x v="203"/>
    <x v="7"/>
    <x v="0"/>
    <x v="4"/>
    <x v="2"/>
    <x v="171"/>
    <n v="1"/>
  </r>
  <r>
    <x v="204"/>
    <x v="56"/>
    <x v="3"/>
    <x v="14"/>
    <x v="2"/>
    <x v="187"/>
    <n v="3"/>
  </r>
  <r>
    <x v="205"/>
    <x v="54"/>
    <x v="1"/>
    <x v="22"/>
    <x v="3"/>
    <x v="188"/>
    <n v="3"/>
  </r>
  <r>
    <x v="206"/>
    <x v="46"/>
    <x v="2"/>
    <x v="18"/>
    <x v="3"/>
    <x v="189"/>
    <n v="2"/>
  </r>
  <r>
    <x v="207"/>
    <x v="59"/>
    <x v="0"/>
    <x v="8"/>
    <x v="4"/>
    <x v="190"/>
    <n v="2"/>
  </r>
  <r>
    <x v="208"/>
    <x v="30"/>
    <x v="2"/>
    <x v="38"/>
    <x v="4"/>
    <x v="191"/>
    <n v="5"/>
  </r>
  <r>
    <x v="209"/>
    <x v="71"/>
    <x v="0"/>
    <x v="12"/>
    <x v="4"/>
    <x v="192"/>
    <n v="5"/>
  </r>
  <r>
    <x v="210"/>
    <x v="121"/>
    <x v="3"/>
    <x v="20"/>
    <x v="0"/>
    <x v="133"/>
    <n v="3"/>
  </r>
  <r>
    <x v="211"/>
    <x v="122"/>
    <x v="0"/>
    <x v="4"/>
    <x v="3"/>
    <x v="193"/>
    <n v="3"/>
  </r>
  <r>
    <x v="212"/>
    <x v="123"/>
    <x v="4"/>
    <x v="28"/>
    <x v="1"/>
    <x v="194"/>
    <n v="1"/>
  </r>
  <r>
    <x v="213"/>
    <x v="8"/>
    <x v="4"/>
    <x v="31"/>
    <x v="0"/>
    <x v="8"/>
    <n v="1"/>
  </r>
  <r>
    <x v="214"/>
    <x v="43"/>
    <x v="4"/>
    <x v="7"/>
    <x v="2"/>
    <x v="27"/>
    <n v="1"/>
  </r>
  <r>
    <x v="215"/>
    <x v="43"/>
    <x v="5"/>
    <x v="14"/>
    <x v="0"/>
    <x v="195"/>
    <n v="4"/>
  </r>
  <r>
    <x v="216"/>
    <x v="81"/>
    <x v="1"/>
    <x v="32"/>
    <x v="1"/>
    <x v="14"/>
    <n v="2"/>
  </r>
  <r>
    <x v="217"/>
    <x v="73"/>
    <x v="4"/>
    <x v="25"/>
    <x v="0"/>
    <x v="196"/>
    <n v="5"/>
  </r>
  <r>
    <x v="218"/>
    <x v="95"/>
    <x v="2"/>
    <x v="28"/>
    <x v="4"/>
    <x v="197"/>
    <n v="4"/>
  </r>
  <r>
    <x v="219"/>
    <x v="12"/>
    <x v="3"/>
    <x v="30"/>
    <x v="4"/>
    <x v="198"/>
    <n v="1"/>
  </r>
  <r>
    <x v="220"/>
    <x v="78"/>
    <x v="2"/>
    <x v="14"/>
    <x v="1"/>
    <x v="199"/>
    <n v="2"/>
  </r>
  <r>
    <x v="221"/>
    <x v="124"/>
    <x v="3"/>
    <x v="32"/>
    <x v="2"/>
    <x v="58"/>
    <n v="4"/>
  </r>
  <r>
    <x v="222"/>
    <x v="111"/>
    <x v="1"/>
    <x v="35"/>
    <x v="0"/>
    <x v="4"/>
    <n v="2"/>
  </r>
  <r>
    <x v="223"/>
    <x v="125"/>
    <x v="4"/>
    <x v="22"/>
    <x v="3"/>
    <x v="200"/>
    <n v="3"/>
  </r>
  <r>
    <x v="224"/>
    <x v="57"/>
    <x v="3"/>
    <x v="10"/>
    <x v="2"/>
    <x v="201"/>
    <n v="2"/>
  </r>
  <r>
    <x v="225"/>
    <x v="68"/>
    <x v="2"/>
    <x v="6"/>
    <x v="3"/>
    <x v="202"/>
    <n v="3"/>
  </r>
  <r>
    <x v="226"/>
    <x v="86"/>
    <x v="1"/>
    <x v="4"/>
    <x v="2"/>
    <x v="203"/>
    <n v="4"/>
  </r>
  <r>
    <x v="227"/>
    <x v="97"/>
    <x v="2"/>
    <x v="17"/>
    <x v="4"/>
    <x v="204"/>
    <n v="5"/>
  </r>
  <r>
    <x v="228"/>
    <x v="49"/>
    <x v="1"/>
    <x v="14"/>
    <x v="4"/>
    <x v="205"/>
    <n v="4"/>
  </r>
  <r>
    <x v="229"/>
    <x v="99"/>
    <x v="1"/>
    <x v="15"/>
    <x v="1"/>
    <x v="206"/>
    <n v="5"/>
  </r>
  <r>
    <x v="230"/>
    <x v="39"/>
    <x v="4"/>
    <x v="10"/>
    <x v="0"/>
    <x v="207"/>
    <n v="1"/>
  </r>
  <r>
    <x v="231"/>
    <x v="50"/>
    <x v="4"/>
    <x v="3"/>
    <x v="3"/>
    <x v="208"/>
    <n v="1"/>
  </r>
  <r>
    <x v="232"/>
    <x v="65"/>
    <x v="2"/>
    <x v="22"/>
    <x v="4"/>
    <x v="209"/>
    <n v="3"/>
  </r>
  <r>
    <x v="233"/>
    <x v="90"/>
    <x v="4"/>
    <x v="24"/>
    <x v="2"/>
    <x v="92"/>
    <n v="5"/>
  </r>
  <r>
    <x v="234"/>
    <x v="29"/>
    <x v="3"/>
    <x v="5"/>
    <x v="3"/>
    <x v="210"/>
    <n v="3"/>
  </r>
  <r>
    <x v="235"/>
    <x v="126"/>
    <x v="4"/>
    <x v="16"/>
    <x v="2"/>
    <x v="211"/>
    <n v="1"/>
  </r>
  <r>
    <x v="236"/>
    <x v="117"/>
    <x v="3"/>
    <x v="40"/>
    <x v="1"/>
    <x v="212"/>
    <n v="3"/>
  </r>
  <r>
    <x v="237"/>
    <x v="8"/>
    <x v="0"/>
    <x v="0"/>
    <x v="0"/>
    <x v="213"/>
    <n v="2"/>
  </r>
  <r>
    <x v="238"/>
    <x v="92"/>
    <x v="2"/>
    <x v="22"/>
    <x v="1"/>
    <x v="214"/>
    <n v="4"/>
  </r>
  <r>
    <x v="239"/>
    <x v="91"/>
    <x v="2"/>
    <x v="0"/>
    <x v="2"/>
    <x v="215"/>
    <n v="5"/>
  </r>
  <r>
    <x v="240"/>
    <x v="23"/>
    <x v="5"/>
    <x v="5"/>
    <x v="4"/>
    <x v="216"/>
    <n v="1"/>
  </r>
  <r>
    <x v="241"/>
    <x v="90"/>
    <x v="5"/>
    <x v="34"/>
    <x v="4"/>
    <x v="217"/>
    <n v="2"/>
  </r>
  <r>
    <x v="242"/>
    <x v="127"/>
    <x v="3"/>
    <x v="33"/>
    <x v="0"/>
    <x v="218"/>
    <n v="1"/>
  </r>
  <r>
    <x v="243"/>
    <x v="113"/>
    <x v="2"/>
    <x v="30"/>
    <x v="4"/>
    <x v="219"/>
    <n v="3"/>
  </r>
  <r>
    <x v="244"/>
    <x v="126"/>
    <x v="0"/>
    <x v="13"/>
    <x v="4"/>
    <x v="220"/>
    <n v="3"/>
  </r>
  <r>
    <x v="245"/>
    <x v="76"/>
    <x v="3"/>
    <x v="0"/>
    <x v="3"/>
    <x v="163"/>
    <n v="3"/>
  </r>
  <r>
    <x v="246"/>
    <x v="125"/>
    <x v="4"/>
    <x v="2"/>
    <x v="2"/>
    <x v="221"/>
    <n v="5"/>
  </r>
  <r>
    <x v="247"/>
    <x v="21"/>
    <x v="0"/>
    <x v="17"/>
    <x v="2"/>
    <x v="222"/>
    <n v="5"/>
  </r>
  <r>
    <x v="248"/>
    <x v="115"/>
    <x v="4"/>
    <x v="4"/>
    <x v="2"/>
    <x v="223"/>
    <n v="3"/>
  </r>
  <r>
    <x v="249"/>
    <x v="115"/>
    <x v="3"/>
    <x v="15"/>
    <x v="4"/>
    <x v="224"/>
    <n v="4"/>
  </r>
  <r>
    <x v="250"/>
    <x v="103"/>
    <x v="5"/>
    <x v="33"/>
    <x v="4"/>
    <x v="28"/>
    <n v="3"/>
  </r>
  <r>
    <x v="251"/>
    <x v="128"/>
    <x v="4"/>
    <x v="20"/>
    <x v="1"/>
    <x v="225"/>
    <n v="3"/>
  </r>
  <r>
    <x v="252"/>
    <x v="129"/>
    <x v="5"/>
    <x v="37"/>
    <x v="1"/>
    <x v="191"/>
    <n v="4"/>
  </r>
  <r>
    <x v="253"/>
    <x v="130"/>
    <x v="3"/>
    <x v="37"/>
    <x v="2"/>
    <x v="226"/>
    <n v="3"/>
  </r>
  <r>
    <x v="254"/>
    <x v="120"/>
    <x v="3"/>
    <x v="11"/>
    <x v="3"/>
    <x v="227"/>
    <n v="1"/>
  </r>
  <r>
    <x v="255"/>
    <x v="131"/>
    <x v="4"/>
    <x v="21"/>
    <x v="0"/>
    <x v="228"/>
    <n v="1"/>
  </r>
  <r>
    <x v="256"/>
    <x v="132"/>
    <x v="5"/>
    <x v="38"/>
    <x v="4"/>
    <x v="229"/>
    <n v="5"/>
  </r>
  <r>
    <x v="257"/>
    <x v="1"/>
    <x v="2"/>
    <x v="27"/>
    <x v="1"/>
    <x v="230"/>
    <n v="5"/>
  </r>
  <r>
    <x v="258"/>
    <x v="80"/>
    <x v="1"/>
    <x v="32"/>
    <x v="1"/>
    <x v="231"/>
    <n v="4"/>
  </r>
  <r>
    <x v="259"/>
    <x v="133"/>
    <x v="5"/>
    <x v="5"/>
    <x v="0"/>
    <x v="232"/>
    <n v="2"/>
  </r>
  <r>
    <x v="260"/>
    <x v="29"/>
    <x v="4"/>
    <x v="13"/>
    <x v="4"/>
    <x v="233"/>
    <n v="5"/>
  </r>
  <r>
    <x v="261"/>
    <x v="16"/>
    <x v="5"/>
    <x v="25"/>
    <x v="2"/>
    <x v="187"/>
    <n v="2"/>
  </r>
  <r>
    <x v="262"/>
    <x v="112"/>
    <x v="5"/>
    <x v="33"/>
    <x v="3"/>
    <x v="234"/>
    <n v="4"/>
  </r>
  <r>
    <x v="263"/>
    <x v="66"/>
    <x v="4"/>
    <x v="32"/>
    <x v="3"/>
    <x v="235"/>
    <n v="5"/>
  </r>
  <r>
    <x v="264"/>
    <x v="17"/>
    <x v="3"/>
    <x v="13"/>
    <x v="3"/>
    <x v="236"/>
    <n v="1"/>
  </r>
  <r>
    <x v="265"/>
    <x v="61"/>
    <x v="1"/>
    <x v="39"/>
    <x v="0"/>
    <x v="237"/>
    <n v="5"/>
  </r>
  <r>
    <x v="266"/>
    <x v="104"/>
    <x v="5"/>
    <x v="14"/>
    <x v="0"/>
    <x v="238"/>
    <n v="4"/>
  </r>
  <r>
    <x v="267"/>
    <x v="75"/>
    <x v="3"/>
    <x v="26"/>
    <x v="4"/>
    <x v="239"/>
    <n v="2"/>
  </r>
  <r>
    <x v="268"/>
    <x v="114"/>
    <x v="3"/>
    <x v="11"/>
    <x v="4"/>
    <x v="240"/>
    <n v="3"/>
  </r>
  <r>
    <x v="269"/>
    <x v="11"/>
    <x v="4"/>
    <x v="3"/>
    <x v="4"/>
    <x v="241"/>
    <n v="3"/>
  </r>
  <r>
    <x v="270"/>
    <x v="94"/>
    <x v="2"/>
    <x v="27"/>
    <x v="4"/>
    <x v="242"/>
    <n v="2"/>
  </r>
  <r>
    <x v="271"/>
    <x v="134"/>
    <x v="1"/>
    <x v="8"/>
    <x v="0"/>
    <x v="243"/>
    <n v="5"/>
  </r>
  <r>
    <x v="272"/>
    <x v="67"/>
    <x v="1"/>
    <x v="14"/>
    <x v="4"/>
    <x v="244"/>
    <n v="2"/>
  </r>
  <r>
    <x v="273"/>
    <x v="67"/>
    <x v="5"/>
    <x v="20"/>
    <x v="2"/>
    <x v="180"/>
    <n v="5"/>
  </r>
  <r>
    <x v="274"/>
    <x v="104"/>
    <x v="5"/>
    <x v="38"/>
    <x v="3"/>
    <x v="245"/>
    <n v="2"/>
  </r>
  <r>
    <x v="275"/>
    <x v="135"/>
    <x v="5"/>
    <x v="29"/>
    <x v="1"/>
    <x v="246"/>
    <n v="3"/>
  </r>
  <r>
    <x v="276"/>
    <x v="75"/>
    <x v="4"/>
    <x v="39"/>
    <x v="4"/>
    <x v="41"/>
    <n v="3"/>
  </r>
  <r>
    <x v="277"/>
    <x v="113"/>
    <x v="4"/>
    <x v="30"/>
    <x v="2"/>
    <x v="247"/>
    <n v="4"/>
  </r>
  <r>
    <x v="278"/>
    <x v="66"/>
    <x v="4"/>
    <x v="29"/>
    <x v="4"/>
    <x v="248"/>
    <n v="5"/>
  </r>
  <r>
    <x v="279"/>
    <x v="87"/>
    <x v="0"/>
    <x v="35"/>
    <x v="1"/>
    <x v="249"/>
    <n v="3"/>
  </r>
  <r>
    <x v="280"/>
    <x v="99"/>
    <x v="2"/>
    <x v="40"/>
    <x v="4"/>
    <x v="250"/>
    <n v="1"/>
  </r>
  <r>
    <x v="281"/>
    <x v="24"/>
    <x v="3"/>
    <x v="9"/>
    <x v="4"/>
    <x v="251"/>
    <n v="5"/>
  </r>
  <r>
    <x v="282"/>
    <x v="66"/>
    <x v="0"/>
    <x v="18"/>
    <x v="0"/>
    <x v="252"/>
    <n v="5"/>
  </r>
  <r>
    <x v="283"/>
    <x v="131"/>
    <x v="1"/>
    <x v="24"/>
    <x v="4"/>
    <x v="253"/>
    <n v="2"/>
  </r>
  <r>
    <x v="284"/>
    <x v="136"/>
    <x v="3"/>
    <x v="31"/>
    <x v="0"/>
    <x v="254"/>
    <n v="5"/>
  </r>
  <r>
    <x v="285"/>
    <x v="19"/>
    <x v="3"/>
    <x v="32"/>
    <x v="1"/>
    <x v="255"/>
    <n v="2"/>
  </r>
  <r>
    <x v="286"/>
    <x v="132"/>
    <x v="2"/>
    <x v="38"/>
    <x v="1"/>
    <x v="256"/>
    <n v="3"/>
  </r>
  <r>
    <x v="287"/>
    <x v="107"/>
    <x v="5"/>
    <x v="4"/>
    <x v="4"/>
    <x v="257"/>
    <n v="1"/>
  </r>
  <r>
    <x v="288"/>
    <x v="137"/>
    <x v="4"/>
    <x v="33"/>
    <x v="2"/>
    <x v="258"/>
    <n v="4"/>
  </r>
  <r>
    <x v="289"/>
    <x v="113"/>
    <x v="0"/>
    <x v="2"/>
    <x v="0"/>
    <x v="259"/>
    <n v="5"/>
  </r>
  <r>
    <x v="290"/>
    <x v="5"/>
    <x v="3"/>
    <x v="21"/>
    <x v="1"/>
    <x v="260"/>
    <n v="4"/>
  </r>
  <r>
    <x v="291"/>
    <x v="54"/>
    <x v="2"/>
    <x v="31"/>
    <x v="4"/>
    <x v="261"/>
    <n v="4"/>
  </r>
  <r>
    <x v="292"/>
    <x v="2"/>
    <x v="1"/>
    <x v="14"/>
    <x v="1"/>
    <x v="157"/>
    <n v="4"/>
  </r>
  <r>
    <x v="293"/>
    <x v="123"/>
    <x v="0"/>
    <x v="2"/>
    <x v="2"/>
    <x v="262"/>
    <n v="1"/>
  </r>
  <r>
    <x v="294"/>
    <x v="138"/>
    <x v="2"/>
    <x v="19"/>
    <x v="0"/>
    <x v="263"/>
    <n v="3"/>
  </r>
  <r>
    <x v="295"/>
    <x v="100"/>
    <x v="0"/>
    <x v="30"/>
    <x v="0"/>
    <x v="264"/>
    <n v="2"/>
  </r>
  <r>
    <x v="296"/>
    <x v="139"/>
    <x v="5"/>
    <x v="10"/>
    <x v="4"/>
    <x v="265"/>
    <n v="5"/>
  </r>
  <r>
    <x v="297"/>
    <x v="140"/>
    <x v="4"/>
    <x v="37"/>
    <x v="3"/>
    <x v="266"/>
    <n v="1"/>
  </r>
  <r>
    <x v="298"/>
    <x v="62"/>
    <x v="5"/>
    <x v="30"/>
    <x v="4"/>
    <x v="267"/>
    <n v="4"/>
  </r>
  <r>
    <x v="299"/>
    <x v="108"/>
    <x v="1"/>
    <x v="12"/>
    <x v="2"/>
    <x v="268"/>
    <n v="5"/>
  </r>
  <r>
    <x v="300"/>
    <x v="116"/>
    <x v="0"/>
    <x v="19"/>
    <x v="0"/>
    <x v="269"/>
    <n v="2"/>
  </r>
  <r>
    <x v="301"/>
    <x v="15"/>
    <x v="1"/>
    <x v="2"/>
    <x v="0"/>
    <x v="270"/>
    <n v="5"/>
  </r>
  <r>
    <x v="302"/>
    <x v="141"/>
    <x v="4"/>
    <x v="36"/>
    <x v="2"/>
    <x v="271"/>
    <n v="2"/>
  </r>
  <r>
    <x v="303"/>
    <x v="142"/>
    <x v="3"/>
    <x v="4"/>
    <x v="1"/>
    <x v="272"/>
    <n v="4"/>
  </r>
  <r>
    <x v="304"/>
    <x v="10"/>
    <x v="3"/>
    <x v="6"/>
    <x v="0"/>
    <x v="221"/>
    <n v="4"/>
  </r>
  <r>
    <x v="305"/>
    <x v="19"/>
    <x v="1"/>
    <x v="26"/>
    <x v="4"/>
    <x v="273"/>
    <n v="2"/>
  </r>
  <r>
    <x v="306"/>
    <x v="51"/>
    <x v="1"/>
    <x v="8"/>
    <x v="0"/>
    <x v="274"/>
    <n v="4"/>
  </r>
  <r>
    <x v="307"/>
    <x v="9"/>
    <x v="1"/>
    <x v="2"/>
    <x v="2"/>
    <x v="275"/>
    <n v="1"/>
  </r>
  <r>
    <x v="308"/>
    <x v="143"/>
    <x v="3"/>
    <x v="2"/>
    <x v="0"/>
    <x v="276"/>
    <n v="2"/>
  </r>
  <r>
    <x v="309"/>
    <x v="40"/>
    <x v="2"/>
    <x v="30"/>
    <x v="3"/>
    <x v="123"/>
    <n v="5"/>
  </r>
  <r>
    <x v="310"/>
    <x v="107"/>
    <x v="4"/>
    <x v="17"/>
    <x v="4"/>
    <x v="277"/>
    <n v="5"/>
  </r>
  <r>
    <x v="311"/>
    <x v="87"/>
    <x v="4"/>
    <x v="30"/>
    <x v="1"/>
    <x v="278"/>
    <n v="3"/>
  </r>
  <r>
    <x v="312"/>
    <x v="33"/>
    <x v="3"/>
    <x v="28"/>
    <x v="2"/>
    <x v="279"/>
    <n v="4"/>
  </r>
  <r>
    <x v="313"/>
    <x v="144"/>
    <x v="2"/>
    <x v="7"/>
    <x v="2"/>
    <x v="142"/>
    <n v="2"/>
  </r>
  <r>
    <x v="314"/>
    <x v="123"/>
    <x v="5"/>
    <x v="4"/>
    <x v="2"/>
    <x v="280"/>
    <n v="3"/>
  </r>
  <r>
    <x v="315"/>
    <x v="57"/>
    <x v="3"/>
    <x v="10"/>
    <x v="0"/>
    <x v="281"/>
    <n v="2"/>
  </r>
  <r>
    <x v="316"/>
    <x v="103"/>
    <x v="1"/>
    <x v="37"/>
    <x v="1"/>
    <x v="282"/>
    <n v="1"/>
  </r>
  <r>
    <x v="317"/>
    <x v="127"/>
    <x v="2"/>
    <x v="32"/>
    <x v="2"/>
    <x v="283"/>
    <n v="4"/>
  </r>
  <r>
    <x v="318"/>
    <x v="145"/>
    <x v="2"/>
    <x v="5"/>
    <x v="0"/>
    <x v="284"/>
    <n v="3"/>
  </r>
  <r>
    <x v="319"/>
    <x v="39"/>
    <x v="2"/>
    <x v="36"/>
    <x v="3"/>
    <x v="285"/>
    <n v="4"/>
  </r>
  <r>
    <x v="320"/>
    <x v="53"/>
    <x v="0"/>
    <x v="7"/>
    <x v="2"/>
    <x v="286"/>
    <n v="4"/>
  </r>
  <r>
    <x v="321"/>
    <x v="104"/>
    <x v="3"/>
    <x v="14"/>
    <x v="2"/>
    <x v="287"/>
    <n v="1"/>
  </r>
  <r>
    <x v="322"/>
    <x v="146"/>
    <x v="3"/>
    <x v="17"/>
    <x v="1"/>
    <x v="288"/>
    <n v="4"/>
  </r>
  <r>
    <x v="323"/>
    <x v="147"/>
    <x v="4"/>
    <x v="39"/>
    <x v="1"/>
    <x v="289"/>
    <n v="1"/>
  </r>
  <r>
    <x v="324"/>
    <x v="52"/>
    <x v="0"/>
    <x v="0"/>
    <x v="3"/>
    <x v="290"/>
    <n v="4"/>
  </r>
  <r>
    <x v="325"/>
    <x v="106"/>
    <x v="4"/>
    <x v="23"/>
    <x v="2"/>
    <x v="291"/>
    <n v="4"/>
  </r>
  <r>
    <x v="326"/>
    <x v="68"/>
    <x v="0"/>
    <x v="38"/>
    <x v="4"/>
    <x v="292"/>
    <n v="2"/>
  </r>
  <r>
    <x v="327"/>
    <x v="148"/>
    <x v="0"/>
    <x v="11"/>
    <x v="0"/>
    <x v="137"/>
    <n v="5"/>
  </r>
  <r>
    <x v="328"/>
    <x v="118"/>
    <x v="5"/>
    <x v="14"/>
    <x v="2"/>
    <x v="293"/>
    <n v="2"/>
  </r>
  <r>
    <x v="329"/>
    <x v="38"/>
    <x v="3"/>
    <x v="39"/>
    <x v="0"/>
    <x v="37"/>
    <n v="5"/>
  </r>
  <r>
    <x v="330"/>
    <x v="139"/>
    <x v="2"/>
    <x v="20"/>
    <x v="4"/>
    <x v="294"/>
    <n v="4"/>
  </r>
  <r>
    <x v="331"/>
    <x v="108"/>
    <x v="1"/>
    <x v="15"/>
    <x v="0"/>
    <x v="295"/>
    <n v="3"/>
  </r>
  <r>
    <x v="332"/>
    <x v="149"/>
    <x v="4"/>
    <x v="36"/>
    <x v="3"/>
    <x v="296"/>
    <n v="1"/>
  </r>
  <r>
    <x v="333"/>
    <x v="150"/>
    <x v="5"/>
    <x v="9"/>
    <x v="2"/>
    <x v="297"/>
    <n v="4"/>
  </r>
  <r>
    <x v="334"/>
    <x v="151"/>
    <x v="1"/>
    <x v="33"/>
    <x v="4"/>
    <x v="298"/>
    <n v="4"/>
  </r>
  <r>
    <x v="335"/>
    <x v="10"/>
    <x v="1"/>
    <x v="5"/>
    <x v="3"/>
    <x v="299"/>
    <n v="5"/>
  </r>
  <r>
    <x v="336"/>
    <x v="152"/>
    <x v="4"/>
    <x v="32"/>
    <x v="4"/>
    <x v="300"/>
    <n v="2"/>
  </r>
  <r>
    <x v="337"/>
    <x v="79"/>
    <x v="5"/>
    <x v="23"/>
    <x v="4"/>
    <x v="301"/>
    <n v="5"/>
  </r>
  <r>
    <x v="338"/>
    <x v="148"/>
    <x v="4"/>
    <x v="25"/>
    <x v="4"/>
    <x v="237"/>
    <n v="3"/>
  </r>
  <r>
    <x v="339"/>
    <x v="28"/>
    <x v="5"/>
    <x v="31"/>
    <x v="1"/>
    <x v="302"/>
    <n v="1"/>
  </r>
  <r>
    <x v="340"/>
    <x v="41"/>
    <x v="3"/>
    <x v="10"/>
    <x v="4"/>
    <x v="303"/>
    <n v="3"/>
  </r>
  <r>
    <x v="341"/>
    <x v="85"/>
    <x v="2"/>
    <x v="1"/>
    <x v="0"/>
    <x v="304"/>
    <n v="3"/>
  </r>
  <r>
    <x v="342"/>
    <x v="153"/>
    <x v="5"/>
    <x v="35"/>
    <x v="3"/>
    <x v="305"/>
    <n v="5"/>
  </r>
  <r>
    <x v="343"/>
    <x v="149"/>
    <x v="1"/>
    <x v="32"/>
    <x v="2"/>
    <x v="306"/>
    <n v="2"/>
  </r>
  <r>
    <x v="344"/>
    <x v="151"/>
    <x v="4"/>
    <x v="2"/>
    <x v="4"/>
    <x v="307"/>
    <n v="5"/>
  </r>
  <r>
    <x v="345"/>
    <x v="127"/>
    <x v="4"/>
    <x v="32"/>
    <x v="0"/>
    <x v="308"/>
    <n v="3"/>
  </r>
  <r>
    <x v="346"/>
    <x v="12"/>
    <x v="3"/>
    <x v="28"/>
    <x v="2"/>
    <x v="309"/>
    <n v="4"/>
  </r>
  <r>
    <x v="347"/>
    <x v="154"/>
    <x v="2"/>
    <x v="6"/>
    <x v="2"/>
    <x v="310"/>
    <n v="1"/>
  </r>
  <r>
    <x v="348"/>
    <x v="153"/>
    <x v="4"/>
    <x v="26"/>
    <x v="0"/>
    <x v="311"/>
    <n v="5"/>
  </r>
  <r>
    <x v="349"/>
    <x v="35"/>
    <x v="0"/>
    <x v="23"/>
    <x v="0"/>
    <x v="312"/>
    <n v="1"/>
  </r>
  <r>
    <x v="350"/>
    <x v="76"/>
    <x v="1"/>
    <x v="32"/>
    <x v="0"/>
    <x v="313"/>
    <n v="2"/>
  </r>
  <r>
    <x v="351"/>
    <x v="152"/>
    <x v="3"/>
    <x v="17"/>
    <x v="0"/>
    <x v="18"/>
    <n v="3"/>
  </r>
  <r>
    <x v="352"/>
    <x v="31"/>
    <x v="4"/>
    <x v="17"/>
    <x v="3"/>
    <x v="314"/>
    <n v="2"/>
  </r>
  <r>
    <x v="353"/>
    <x v="155"/>
    <x v="1"/>
    <x v="19"/>
    <x v="4"/>
    <x v="315"/>
    <n v="2"/>
  </r>
  <r>
    <x v="354"/>
    <x v="91"/>
    <x v="3"/>
    <x v="18"/>
    <x v="2"/>
    <x v="316"/>
    <n v="4"/>
  </r>
  <r>
    <x v="355"/>
    <x v="86"/>
    <x v="2"/>
    <x v="21"/>
    <x v="3"/>
    <x v="317"/>
    <n v="4"/>
  </r>
  <r>
    <x v="356"/>
    <x v="60"/>
    <x v="0"/>
    <x v="17"/>
    <x v="3"/>
    <x v="318"/>
    <n v="1"/>
  </r>
  <r>
    <x v="357"/>
    <x v="90"/>
    <x v="3"/>
    <x v="19"/>
    <x v="4"/>
    <x v="319"/>
    <n v="2"/>
  </r>
  <r>
    <x v="358"/>
    <x v="54"/>
    <x v="2"/>
    <x v="14"/>
    <x v="3"/>
    <x v="320"/>
    <n v="5"/>
  </r>
  <r>
    <x v="359"/>
    <x v="23"/>
    <x v="4"/>
    <x v="21"/>
    <x v="1"/>
    <x v="321"/>
    <n v="3"/>
  </r>
  <r>
    <x v="360"/>
    <x v="131"/>
    <x v="0"/>
    <x v="21"/>
    <x v="1"/>
    <x v="322"/>
    <n v="3"/>
  </r>
  <r>
    <x v="361"/>
    <x v="136"/>
    <x v="5"/>
    <x v="37"/>
    <x v="3"/>
    <x v="323"/>
    <n v="3"/>
  </r>
  <r>
    <x v="362"/>
    <x v="130"/>
    <x v="5"/>
    <x v="6"/>
    <x v="0"/>
    <x v="324"/>
    <n v="2"/>
  </r>
  <r>
    <x v="363"/>
    <x v="92"/>
    <x v="5"/>
    <x v="35"/>
    <x v="3"/>
    <x v="325"/>
    <n v="1"/>
  </r>
  <r>
    <x v="364"/>
    <x v="33"/>
    <x v="0"/>
    <x v="34"/>
    <x v="4"/>
    <x v="84"/>
    <n v="4"/>
  </r>
  <r>
    <x v="365"/>
    <x v="156"/>
    <x v="3"/>
    <x v="9"/>
    <x v="3"/>
    <x v="326"/>
    <n v="5"/>
  </r>
  <r>
    <x v="366"/>
    <x v="124"/>
    <x v="5"/>
    <x v="23"/>
    <x v="1"/>
    <x v="327"/>
    <n v="3"/>
  </r>
  <r>
    <x v="367"/>
    <x v="92"/>
    <x v="1"/>
    <x v="36"/>
    <x v="0"/>
    <x v="285"/>
    <n v="4"/>
  </r>
  <r>
    <x v="368"/>
    <x v="157"/>
    <x v="2"/>
    <x v="14"/>
    <x v="0"/>
    <x v="328"/>
    <n v="2"/>
  </r>
  <r>
    <x v="369"/>
    <x v="141"/>
    <x v="2"/>
    <x v="21"/>
    <x v="4"/>
    <x v="329"/>
    <n v="4"/>
  </r>
  <r>
    <x v="370"/>
    <x v="158"/>
    <x v="1"/>
    <x v="28"/>
    <x v="3"/>
    <x v="330"/>
    <n v="3"/>
  </r>
  <r>
    <x v="371"/>
    <x v="60"/>
    <x v="4"/>
    <x v="1"/>
    <x v="3"/>
    <x v="331"/>
    <n v="4"/>
  </r>
  <r>
    <x v="372"/>
    <x v="103"/>
    <x v="3"/>
    <x v="24"/>
    <x v="2"/>
    <x v="332"/>
    <n v="5"/>
  </r>
  <r>
    <x v="373"/>
    <x v="106"/>
    <x v="3"/>
    <x v="27"/>
    <x v="0"/>
    <x v="333"/>
    <n v="3"/>
  </r>
  <r>
    <x v="374"/>
    <x v="120"/>
    <x v="1"/>
    <x v="2"/>
    <x v="0"/>
    <x v="334"/>
    <n v="1"/>
  </r>
  <r>
    <x v="375"/>
    <x v="124"/>
    <x v="4"/>
    <x v="6"/>
    <x v="4"/>
    <x v="335"/>
    <n v="5"/>
  </r>
  <r>
    <x v="376"/>
    <x v="102"/>
    <x v="3"/>
    <x v="2"/>
    <x v="2"/>
    <x v="231"/>
    <n v="5"/>
  </r>
  <r>
    <x v="377"/>
    <x v="159"/>
    <x v="1"/>
    <x v="26"/>
    <x v="2"/>
    <x v="336"/>
    <n v="4"/>
  </r>
  <r>
    <x v="378"/>
    <x v="101"/>
    <x v="2"/>
    <x v="4"/>
    <x v="3"/>
    <x v="337"/>
    <n v="1"/>
  </r>
  <r>
    <x v="379"/>
    <x v="57"/>
    <x v="5"/>
    <x v="19"/>
    <x v="4"/>
    <x v="338"/>
    <n v="2"/>
  </r>
  <r>
    <x v="380"/>
    <x v="32"/>
    <x v="2"/>
    <x v="21"/>
    <x v="2"/>
    <x v="310"/>
    <n v="4"/>
  </r>
  <r>
    <x v="381"/>
    <x v="160"/>
    <x v="1"/>
    <x v="12"/>
    <x v="4"/>
    <x v="38"/>
    <n v="2"/>
  </r>
  <r>
    <x v="382"/>
    <x v="156"/>
    <x v="4"/>
    <x v="9"/>
    <x v="2"/>
    <x v="339"/>
    <n v="3"/>
  </r>
  <r>
    <x v="383"/>
    <x v="158"/>
    <x v="0"/>
    <x v="1"/>
    <x v="4"/>
    <x v="340"/>
    <n v="1"/>
  </r>
  <r>
    <x v="384"/>
    <x v="111"/>
    <x v="1"/>
    <x v="17"/>
    <x v="2"/>
    <x v="341"/>
    <n v="2"/>
  </r>
  <r>
    <x v="385"/>
    <x v="29"/>
    <x v="4"/>
    <x v="32"/>
    <x v="3"/>
    <x v="217"/>
    <n v="4"/>
  </r>
  <r>
    <x v="386"/>
    <x v="81"/>
    <x v="4"/>
    <x v="36"/>
    <x v="2"/>
    <x v="342"/>
    <n v="5"/>
  </r>
  <r>
    <x v="387"/>
    <x v="11"/>
    <x v="4"/>
    <x v="23"/>
    <x v="2"/>
    <x v="343"/>
    <n v="3"/>
  </r>
  <r>
    <x v="388"/>
    <x v="91"/>
    <x v="0"/>
    <x v="27"/>
    <x v="1"/>
    <x v="144"/>
    <n v="3"/>
  </r>
  <r>
    <x v="389"/>
    <x v="89"/>
    <x v="4"/>
    <x v="15"/>
    <x v="1"/>
    <x v="325"/>
    <n v="2"/>
  </r>
  <r>
    <x v="390"/>
    <x v="60"/>
    <x v="4"/>
    <x v="14"/>
    <x v="2"/>
    <x v="344"/>
    <n v="3"/>
  </r>
  <r>
    <x v="391"/>
    <x v="101"/>
    <x v="3"/>
    <x v="32"/>
    <x v="1"/>
    <x v="345"/>
    <n v="5"/>
  </r>
  <r>
    <x v="392"/>
    <x v="138"/>
    <x v="5"/>
    <x v="19"/>
    <x v="2"/>
    <x v="346"/>
    <n v="2"/>
  </r>
  <r>
    <x v="393"/>
    <x v="161"/>
    <x v="4"/>
    <x v="30"/>
    <x v="1"/>
    <x v="30"/>
    <n v="1"/>
  </r>
  <r>
    <x v="394"/>
    <x v="77"/>
    <x v="0"/>
    <x v="2"/>
    <x v="0"/>
    <x v="347"/>
    <n v="4"/>
  </r>
  <r>
    <x v="395"/>
    <x v="71"/>
    <x v="3"/>
    <x v="15"/>
    <x v="1"/>
    <x v="348"/>
    <n v="1"/>
  </r>
  <r>
    <x v="396"/>
    <x v="69"/>
    <x v="5"/>
    <x v="29"/>
    <x v="1"/>
    <x v="94"/>
    <n v="1"/>
  </r>
  <r>
    <x v="397"/>
    <x v="2"/>
    <x v="4"/>
    <x v="3"/>
    <x v="2"/>
    <x v="349"/>
    <n v="2"/>
  </r>
  <r>
    <x v="398"/>
    <x v="56"/>
    <x v="3"/>
    <x v="4"/>
    <x v="4"/>
    <x v="314"/>
    <n v="5"/>
  </r>
  <r>
    <x v="399"/>
    <x v="145"/>
    <x v="0"/>
    <x v="12"/>
    <x v="2"/>
    <x v="350"/>
    <n v="3"/>
  </r>
  <r>
    <x v="400"/>
    <x v="37"/>
    <x v="3"/>
    <x v="8"/>
    <x v="3"/>
    <x v="351"/>
    <n v="3"/>
  </r>
  <r>
    <x v="401"/>
    <x v="73"/>
    <x v="5"/>
    <x v="38"/>
    <x v="3"/>
    <x v="352"/>
    <n v="4"/>
  </r>
  <r>
    <x v="402"/>
    <x v="97"/>
    <x v="0"/>
    <x v="3"/>
    <x v="4"/>
    <x v="353"/>
    <n v="3"/>
  </r>
  <r>
    <x v="403"/>
    <x v="58"/>
    <x v="4"/>
    <x v="27"/>
    <x v="1"/>
    <x v="354"/>
    <n v="3"/>
  </r>
  <r>
    <x v="404"/>
    <x v="46"/>
    <x v="4"/>
    <x v="23"/>
    <x v="3"/>
    <x v="355"/>
    <n v="5"/>
  </r>
  <r>
    <x v="405"/>
    <x v="135"/>
    <x v="0"/>
    <x v="12"/>
    <x v="3"/>
    <x v="356"/>
    <n v="1"/>
  </r>
  <r>
    <x v="406"/>
    <x v="157"/>
    <x v="3"/>
    <x v="14"/>
    <x v="0"/>
    <x v="319"/>
    <n v="5"/>
  </r>
  <r>
    <x v="407"/>
    <x v="160"/>
    <x v="4"/>
    <x v="31"/>
    <x v="2"/>
    <x v="357"/>
    <n v="1"/>
  </r>
  <r>
    <x v="408"/>
    <x v="91"/>
    <x v="5"/>
    <x v="27"/>
    <x v="0"/>
    <x v="358"/>
    <n v="4"/>
  </r>
  <r>
    <x v="409"/>
    <x v="15"/>
    <x v="1"/>
    <x v="34"/>
    <x v="4"/>
    <x v="359"/>
    <n v="1"/>
  </r>
  <r>
    <x v="410"/>
    <x v="34"/>
    <x v="4"/>
    <x v="3"/>
    <x v="0"/>
    <x v="360"/>
    <n v="5"/>
  </r>
  <r>
    <x v="411"/>
    <x v="17"/>
    <x v="4"/>
    <x v="39"/>
    <x v="1"/>
    <x v="361"/>
    <n v="2"/>
  </r>
  <r>
    <x v="412"/>
    <x v="140"/>
    <x v="2"/>
    <x v="25"/>
    <x v="0"/>
    <x v="362"/>
    <n v="1"/>
  </r>
  <r>
    <x v="413"/>
    <x v="162"/>
    <x v="3"/>
    <x v="1"/>
    <x v="0"/>
    <x v="363"/>
    <n v="1"/>
  </r>
  <r>
    <x v="414"/>
    <x v="30"/>
    <x v="0"/>
    <x v="9"/>
    <x v="3"/>
    <x v="364"/>
    <n v="3"/>
  </r>
  <r>
    <x v="415"/>
    <x v="55"/>
    <x v="0"/>
    <x v="15"/>
    <x v="0"/>
    <x v="365"/>
    <n v="4"/>
  </r>
  <r>
    <x v="416"/>
    <x v="133"/>
    <x v="1"/>
    <x v="30"/>
    <x v="1"/>
    <x v="291"/>
    <n v="1"/>
  </r>
  <r>
    <x v="417"/>
    <x v="109"/>
    <x v="0"/>
    <x v="0"/>
    <x v="3"/>
    <x v="366"/>
    <n v="2"/>
  </r>
  <r>
    <x v="418"/>
    <x v="76"/>
    <x v="4"/>
    <x v="26"/>
    <x v="0"/>
    <x v="285"/>
    <n v="5"/>
  </r>
  <r>
    <x v="419"/>
    <x v="142"/>
    <x v="3"/>
    <x v="10"/>
    <x v="3"/>
    <x v="367"/>
    <n v="1"/>
  </r>
  <r>
    <x v="420"/>
    <x v="1"/>
    <x v="3"/>
    <x v="4"/>
    <x v="4"/>
    <x v="368"/>
    <n v="1"/>
  </r>
  <r>
    <x v="421"/>
    <x v="83"/>
    <x v="1"/>
    <x v="18"/>
    <x v="0"/>
    <x v="369"/>
    <n v="3"/>
  </r>
  <r>
    <x v="422"/>
    <x v="161"/>
    <x v="0"/>
    <x v="30"/>
    <x v="2"/>
    <x v="370"/>
    <n v="5"/>
  </r>
  <r>
    <x v="423"/>
    <x v="123"/>
    <x v="4"/>
    <x v="28"/>
    <x v="3"/>
    <x v="371"/>
    <n v="5"/>
  </r>
  <r>
    <x v="424"/>
    <x v="60"/>
    <x v="0"/>
    <x v="1"/>
    <x v="1"/>
    <x v="372"/>
    <n v="1"/>
  </r>
  <r>
    <x v="425"/>
    <x v="39"/>
    <x v="3"/>
    <x v="40"/>
    <x v="1"/>
    <x v="373"/>
    <n v="2"/>
  </r>
  <r>
    <x v="426"/>
    <x v="138"/>
    <x v="5"/>
    <x v="0"/>
    <x v="2"/>
    <x v="374"/>
    <n v="1"/>
  </r>
  <r>
    <x v="427"/>
    <x v="146"/>
    <x v="4"/>
    <x v="4"/>
    <x v="0"/>
    <x v="375"/>
    <n v="3"/>
  </r>
  <r>
    <x v="428"/>
    <x v="71"/>
    <x v="1"/>
    <x v="32"/>
    <x v="3"/>
    <x v="376"/>
    <n v="1"/>
  </r>
  <r>
    <x v="429"/>
    <x v="62"/>
    <x v="2"/>
    <x v="27"/>
    <x v="1"/>
    <x v="377"/>
    <n v="4"/>
  </r>
  <r>
    <x v="430"/>
    <x v="30"/>
    <x v="2"/>
    <x v="40"/>
    <x v="0"/>
    <x v="378"/>
    <n v="3"/>
  </r>
  <r>
    <x v="431"/>
    <x v="35"/>
    <x v="3"/>
    <x v="9"/>
    <x v="2"/>
    <x v="379"/>
    <n v="1"/>
  </r>
  <r>
    <x v="432"/>
    <x v="125"/>
    <x v="5"/>
    <x v="23"/>
    <x v="4"/>
    <x v="380"/>
    <n v="3"/>
  </r>
  <r>
    <x v="433"/>
    <x v="52"/>
    <x v="3"/>
    <x v="15"/>
    <x v="1"/>
    <x v="381"/>
    <n v="5"/>
  </r>
  <r>
    <x v="434"/>
    <x v="44"/>
    <x v="5"/>
    <x v="38"/>
    <x v="2"/>
    <x v="382"/>
    <n v="2"/>
  </r>
  <r>
    <x v="435"/>
    <x v="70"/>
    <x v="1"/>
    <x v="6"/>
    <x v="1"/>
    <x v="383"/>
    <n v="2"/>
  </r>
  <r>
    <x v="436"/>
    <x v="88"/>
    <x v="2"/>
    <x v="9"/>
    <x v="3"/>
    <x v="384"/>
    <n v="5"/>
  </r>
  <r>
    <x v="437"/>
    <x v="64"/>
    <x v="2"/>
    <x v="30"/>
    <x v="1"/>
    <x v="6"/>
    <n v="4"/>
  </r>
  <r>
    <x v="438"/>
    <x v="86"/>
    <x v="3"/>
    <x v="10"/>
    <x v="2"/>
    <x v="385"/>
    <n v="4"/>
  </r>
  <r>
    <x v="439"/>
    <x v="89"/>
    <x v="2"/>
    <x v="16"/>
    <x v="4"/>
    <x v="386"/>
    <n v="5"/>
  </r>
  <r>
    <x v="440"/>
    <x v="70"/>
    <x v="2"/>
    <x v="11"/>
    <x v="0"/>
    <x v="387"/>
    <n v="5"/>
  </r>
  <r>
    <x v="441"/>
    <x v="11"/>
    <x v="4"/>
    <x v="25"/>
    <x v="4"/>
    <x v="388"/>
    <n v="3"/>
  </r>
  <r>
    <x v="442"/>
    <x v="78"/>
    <x v="4"/>
    <x v="31"/>
    <x v="4"/>
    <x v="231"/>
    <n v="3"/>
  </r>
  <r>
    <x v="443"/>
    <x v="115"/>
    <x v="5"/>
    <x v="13"/>
    <x v="2"/>
    <x v="389"/>
    <n v="4"/>
  </r>
  <r>
    <x v="444"/>
    <x v="137"/>
    <x v="1"/>
    <x v="36"/>
    <x v="2"/>
    <x v="390"/>
    <n v="3"/>
  </r>
  <r>
    <x v="445"/>
    <x v="159"/>
    <x v="2"/>
    <x v="1"/>
    <x v="2"/>
    <x v="391"/>
    <n v="2"/>
  </r>
  <r>
    <x v="446"/>
    <x v="163"/>
    <x v="3"/>
    <x v="27"/>
    <x v="1"/>
    <x v="392"/>
    <n v="5"/>
  </r>
  <r>
    <x v="447"/>
    <x v="25"/>
    <x v="1"/>
    <x v="18"/>
    <x v="2"/>
    <x v="393"/>
    <n v="4"/>
  </r>
  <r>
    <x v="448"/>
    <x v="164"/>
    <x v="2"/>
    <x v="14"/>
    <x v="2"/>
    <x v="394"/>
    <n v="1"/>
  </r>
  <r>
    <x v="449"/>
    <x v="150"/>
    <x v="2"/>
    <x v="15"/>
    <x v="1"/>
    <x v="395"/>
    <n v="2"/>
  </r>
  <r>
    <x v="450"/>
    <x v="7"/>
    <x v="1"/>
    <x v="18"/>
    <x v="1"/>
    <x v="396"/>
    <n v="2"/>
  </r>
  <r>
    <x v="451"/>
    <x v="129"/>
    <x v="1"/>
    <x v="32"/>
    <x v="0"/>
    <x v="397"/>
    <n v="2"/>
  </r>
  <r>
    <x v="452"/>
    <x v="110"/>
    <x v="0"/>
    <x v="18"/>
    <x v="1"/>
    <x v="398"/>
    <n v="1"/>
  </r>
  <r>
    <x v="453"/>
    <x v="61"/>
    <x v="3"/>
    <x v="38"/>
    <x v="1"/>
    <x v="399"/>
    <n v="2"/>
  </r>
  <r>
    <x v="454"/>
    <x v="104"/>
    <x v="2"/>
    <x v="25"/>
    <x v="0"/>
    <x v="172"/>
    <n v="2"/>
  </r>
  <r>
    <x v="455"/>
    <x v="95"/>
    <x v="1"/>
    <x v="9"/>
    <x v="1"/>
    <x v="400"/>
    <n v="4"/>
  </r>
  <r>
    <x v="456"/>
    <x v="110"/>
    <x v="5"/>
    <x v="21"/>
    <x v="2"/>
    <x v="103"/>
    <n v="5"/>
  </r>
  <r>
    <x v="457"/>
    <x v="87"/>
    <x v="5"/>
    <x v="19"/>
    <x v="3"/>
    <x v="315"/>
    <n v="5"/>
  </r>
  <r>
    <x v="458"/>
    <x v="111"/>
    <x v="3"/>
    <x v="8"/>
    <x v="0"/>
    <x v="151"/>
    <n v="4"/>
  </r>
  <r>
    <x v="459"/>
    <x v="83"/>
    <x v="4"/>
    <x v="10"/>
    <x v="1"/>
    <x v="401"/>
    <n v="3"/>
  </r>
  <r>
    <x v="460"/>
    <x v="142"/>
    <x v="0"/>
    <x v="24"/>
    <x v="0"/>
    <x v="402"/>
    <n v="5"/>
  </r>
  <r>
    <x v="461"/>
    <x v="136"/>
    <x v="0"/>
    <x v="28"/>
    <x v="3"/>
    <x v="403"/>
    <n v="2"/>
  </r>
  <r>
    <x v="462"/>
    <x v="4"/>
    <x v="3"/>
    <x v="6"/>
    <x v="2"/>
    <x v="404"/>
    <n v="4"/>
  </r>
  <r>
    <x v="463"/>
    <x v="86"/>
    <x v="1"/>
    <x v="39"/>
    <x v="3"/>
    <x v="122"/>
    <n v="3"/>
  </r>
  <r>
    <x v="464"/>
    <x v="163"/>
    <x v="3"/>
    <x v="32"/>
    <x v="2"/>
    <x v="405"/>
    <n v="2"/>
  </r>
  <r>
    <x v="465"/>
    <x v="5"/>
    <x v="3"/>
    <x v="24"/>
    <x v="3"/>
    <x v="406"/>
    <n v="5"/>
  </r>
  <r>
    <x v="466"/>
    <x v="39"/>
    <x v="4"/>
    <x v="6"/>
    <x v="3"/>
    <x v="39"/>
    <n v="5"/>
  </r>
  <r>
    <x v="467"/>
    <x v="59"/>
    <x v="3"/>
    <x v="2"/>
    <x v="3"/>
    <x v="407"/>
    <n v="2"/>
  </r>
  <r>
    <x v="468"/>
    <x v="8"/>
    <x v="2"/>
    <x v="36"/>
    <x v="0"/>
    <x v="408"/>
    <n v="3"/>
  </r>
  <r>
    <x v="469"/>
    <x v="165"/>
    <x v="1"/>
    <x v="23"/>
    <x v="0"/>
    <x v="295"/>
    <n v="5"/>
  </r>
  <r>
    <x v="470"/>
    <x v="105"/>
    <x v="1"/>
    <x v="2"/>
    <x v="4"/>
    <x v="409"/>
    <n v="4"/>
  </r>
  <r>
    <x v="471"/>
    <x v="166"/>
    <x v="4"/>
    <x v="33"/>
    <x v="4"/>
    <x v="410"/>
    <n v="1"/>
  </r>
  <r>
    <x v="472"/>
    <x v="91"/>
    <x v="2"/>
    <x v="26"/>
    <x v="0"/>
    <x v="36"/>
    <n v="5"/>
  </r>
  <r>
    <x v="473"/>
    <x v="107"/>
    <x v="3"/>
    <x v="2"/>
    <x v="3"/>
    <x v="411"/>
    <n v="2"/>
  </r>
  <r>
    <x v="474"/>
    <x v="59"/>
    <x v="2"/>
    <x v="22"/>
    <x v="1"/>
    <x v="412"/>
    <n v="1"/>
  </r>
  <r>
    <x v="475"/>
    <x v="57"/>
    <x v="3"/>
    <x v="24"/>
    <x v="2"/>
    <x v="413"/>
    <n v="3"/>
  </r>
  <r>
    <x v="476"/>
    <x v="151"/>
    <x v="2"/>
    <x v="28"/>
    <x v="4"/>
    <x v="414"/>
    <n v="5"/>
  </r>
  <r>
    <x v="477"/>
    <x v="146"/>
    <x v="0"/>
    <x v="31"/>
    <x v="4"/>
    <x v="415"/>
    <n v="1"/>
  </r>
  <r>
    <x v="478"/>
    <x v="88"/>
    <x v="5"/>
    <x v="10"/>
    <x v="3"/>
    <x v="416"/>
    <n v="5"/>
  </r>
  <r>
    <x v="479"/>
    <x v="26"/>
    <x v="2"/>
    <x v="7"/>
    <x v="0"/>
    <x v="417"/>
    <n v="3"/>
  </r>
  <r>
    <x v="480"/>
    <x v="72"/>
    <x v="1"/>
    <x v="20"/>
    <x v="4"/>
    <x v="418"/>
    <n v="5"/>
  </r>
  <r>
    <x v="481"/>
    <x v="132"/>
    <x v="3"/>
    <x v="28"/>
    <x v="4"/>
    <x v="419"/>
    <n v="1"/>
  </r>
  <r>
    <x v="482"/>
    <x v="122"/>
    <x v="5"/>
    <x v="3"/>
    <x v="2"/>
    <x v="420"/>
    <n v="3"/>
  </r>
  <r>
    <x v="483"/>
    <x v="74"/>
    <x v="5"/>
    <x v="9"/>
    <x v="3"/>
    <x v="421"/>
    <n v="5"/>
  </r>
  <r>
    <x v="484"/>
    <x v="31"/>
    <x v="4"/>
    <x v="16"/>
    <x v="1"/>
    <x v="261"/>
    <n v="3"/>
  </r>
  <r>
    <x v="485"/>
    <x v="40"/>
    <x v="3"/>
    <x v="25"/>
    <x v="2"/>
    <x v="65"/>
    <n v="3"/>
  </r>
  <r>
    <x v="486"/>
    <x v="56"/>
    <x v="3"/>
    <x v="7"/>
    <x v="3"/>
    <x v="422"/>
    <n v="2"/>
  </r>
  <r>
    <x v="487"/>
    <x v="142"/>
    <x v="1"/>
    <x v="22"/>
    <x v="0"/>
    <x v="423"/>
    <n v="3"/>
  </r>
  <r>
    <x v="488"/>
    <x v="155"/>
    <x v="1"/>
    <x v="12"/>
    <x v="2"/>
    <x v="424"/>
    <n v="1"/>
  </r>
  <r>
    <x v="489"/>
    <x v="112"/>
    <x v="1"/>
    <x v="29"/>
    <x v="2"/>
    <x v="425"/>
    <n v="4"/>
  </r>
  <r>
    <x v="490"/>
    <x v="117"/>
    <x v="2"/>
    <x v="38"/>
    <x v="0"/>
    <x v="246"/>
    <n v="5"/>
  </r>
  <r>
    <x v="491"/>
    <x v="150"/>
    <x v="2"/>
    <x v="37"/>
    <x v="2"/>
    <x v="426"/>
    <n v="3"/>
  </r>
  <r>
    <x v="492"/>
    <x v="117"/>
    <x v="3"/>
    <x v="17"/>
    <x v="4"/>
    <x v="427"/>
    <n v="1"/>
  </r>
  <r>
    <x v="493"/>
    <x v="78"/>
    <x v="3"/>
    <x v="36"/>
    <x v="4"/>
    <x v="428"/>
    <n v="1"/>
  </r>
  <r>
    <x v="494"/>
    <x v="119"/>
    <x v="2"/>
    <x v="18"/>
    <x v="1"/>
    <x v="429"/>
    <n v="1"/>
  </r>
  <r>
    <x v="495"/>
    <x v="63"/>
    <x v="5"/>
    <x v="10"/>
    <x v="2"/>
    <x v="227"/>
    <n v="5"/>
  </r>
  <r>
    <x v="496"/>
    <x v="160"/>
    <x v="5"/>
    <x v="14"/>
    <x v="1"/>
    <x v="250"/>
    <n v="1"/>
  </r>
  <r>
    <x v="497"/>
    <x v="60"/>
    <x v="1"/>
    <x v="26"/>
    <x v="1"/>
    <x v="54"/>
    <n v="1"/>
  </r>
  <r>
    <x v="498"/>
    <x v="167"/>
    <x v="3"/>
    <x v="27"/>
    <x v="1"/>
    <x v="430"/>
    <n v="3"/>
  </r>
  <r>
    <x v="499"/>
    <x v="168"/>
    <x v="4"/>
    <x v="18"/>
    <x v="3"/>
    <x v="431"/>
    <n v="4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00">
  <r>
    <n v="4"/>
    <x v="0"/>
    <x v="0"/>
    <x v="0"/>
    <x v="0"/>
    <n v="972"/>
    <n v="1"/>
  </r>
  <r>
    <n v="8"/>
    <x v="1"/>
    <x v="0"/>
    <x v="1"/>
    <x v="1"/>
    <n v="760"/>
    <n v="2"/>
  </r>
  <r>
    <n v="9"/>
    <x v="2"/>
    <x v="0"/>
    <x v="2"/>
    <x v="1"/>
    <n v="10"/>
    <n v="5"/>
  </r>
  <r>
    <n v="10"/>
    <x v="3"/>
    <x v="0"/>
    <x v="3"/>
    <x v="2"/>
    <n v="357"/>
    <n v="2"/>
  </r>
  <r>
    <n v="11"/>
    <x v="4"/>
    <x v="0"/>
    <x v="1"/>
    <x v="1"/>
    <n v="19"/>
    <n v="1"/>
  </r>
  <r>
    <n v="13"/>
    <x v="5"/>
    <x v="0"/>
    <x v="4"/>
    <x v="2"/>
    <n v="604"/>
    <n v="1"/>
  </r>
  <r>
    <n v="24"/>
    <x v="6"/>
    <x v="0"/>
    <x v="5"/>
    <x v="3"/>
    <n v="1072"/>
    <n v="5"/>
  </r>
  <r>
    <n v="28"/>
    <x v="7"/>
    <x v="0"/>
    <x v="2"/>
    <x v="4"/>
    <n v="643"/>
    <n v="1"/>
  </r>
  <r>
    <n v="34"/>
    <x v="8"/>
    <x v="0"/>
    <x v="5"/>
    <x v="1"/>
    <n v="1288"/>
    <n v="1"/>
  </r>
  <r>
    <n v="35"/>
    <x v="9"/>
    <x v="0"/>
    <x v="6"/>
    <x v="2"/>
    <n v="1857"/>
    <n v="3"/>
  </r>
  <r>
    <n v="47"/>
    <x v="10"/>
    <x v="0"/>
    <x v="7"/>
    <x v="2"/>
    <n v="1918"/>
    <n v="3"/>
  </r>
  <r>
    <n v="56"/>
    <x v="11"/>
    <x v="0"/>
    <x v="8"/>
    <x v="1"/>
    <n v="1724"/>
    <n v="4"/>
  </r>
  <r>
    <n v="64"/>
    <x v="12"/>
    <x v="0"/>
    <x v="9"/>
    <x v="0"/>
    <n v="772"/>
    <n v="2"/>
  </r>
  <r>
    <n v="82"/>
    <x v="13"/>
    <x v="0"/>
    <x v="10"/>
    <x v="4"/>
    <n v="1283"/>
    <n v="4"/>
  </r>
  <r>
    <n v="94"/>
    <x v="12"/>
    <x v="0"/>
    <x v="7"/>
    <x v="0"/>
    <n v="862"/>
    <n v="5"/>
  </r>
  <r>
    <n v="101"/>
    <x v="14"/>
    <x v="0"/>
    <x v="11"/>
    <x v="3"/>
    <n v="146"/>
    <n v="1"/>
  </r>
  <r>
    <n v="106"/>
    <x v="15"/>
    <x v="0"/>
    <x v="12"/>
    <x v="3"/>
    <n v="1921"/>
    <n v="5"/>
  </r>
  <r>
    <n v="107"/>
    <x v="16"/>
    <x v="0"/>
    <x v="0"/>
    <x v="1"/>
    <n v="1427"/>
    <n v="4"/>
  </r>
  <r>
    <n v="112"/>
    <x v="17"/>
    <x v="0"/>
    <x v="11"/>
    <x v="0"/>
    <n v="115"/>
    <n v="1"/>
  </r>
  <r>
    <n v="114"/>
    <x v="18"/>
    <x v="0"/>
    <x v="11"/>
    <x v="4"/>
    <n v="1505"/>
    <n v="2"/>
  </r>
  <r>
    <n v="122"/>
    <x v="19"/>
    <x v="0"/>
    <x v="13"/>
    <x v="0"/>
    <n v="1977"/>
    <n v="2"/>
  </r>
  <r>
    <n v="125"/>
    <x v="20"/>
    <x v="0"/>
    <x v="8"/>
    <x v="3"/>
    <n v="833"/>
    <n v="5"/>
  </r>
  <r>
    <n v="126"/>
    <x v="21"/>
    <x v="0"/>
    <x v="14"/>
    <x v="2"/>
    <n v="718"/>
    <n v="5"/>
  </r>
  <r>
    <n v="127"/>
    <x v="22"/>
    <x v="0"/>
    <x v="15"/>
    <x v="2"/>
    <n v="515"/>
    <n v="3"/>
  </r>
  <r>
    <n v="129"/>
    <x v="23"/>
    <x v="0"/>
    <x v="8"/>
    <x v="0"/>
    <n v="660"/>
    <n v="4"/>
  </r>
  <r>
    <n v="132"/>
    <x v="8"/>
    <x v="0"/>
    <x v="16"/>
    <x v="4"/>
    <n v="1163"/>
    <n v="1"/>
  </r>
  <r>
    <n v="135"/>
    <x v="6"/>
    <x v="0"/>
    <x v="17"/>
    <x v="1"/>
    <n v="806"/>
    <n v="5"/>
  </r>
  <r>
    <n v="144"/>
    <x v="24"/>
    <x v="0"/>
    <x v="18"/>
    <x v="4"/>
    <n v="1404"/>
    <n v="3"/>
  </r>
  <r>
    <n v="150"/>
    <x v="25"/>
    <x v="0"/>
    <x v="4"/>
    <x v="2"/>
    <n v="1215"/>
    <n v="2"/>
  </r>
  <r>
    <n v="163"/>
    <x v="26"/>
    <x v="0"/>
    <x v="19"/>
    <x v="1"/>
    <n v="1315"/>
    <n v="2"/>
  </r>
  <r>
    <n v="178"/>
    <x v="26"/>
    <x v="0"/>
    <x v="4"/>
    <x v="2"/>
    <n v="155"/>
    <n v="4"/>
  </r>
  <r>
    <n v="182"/>
    <x v="27"/>
    <x v="0"/>
    <x v="1"/>
    <x v="4"/>
    <n v="939"/>
    <n v="5"/>
  </r>
  <r>
    <n v="184"/>
    <x v="28"/>
    <x v="0"/>
    <x v="20"/>
    <x v="2"/>
    <n v="1791"/>
    <n v="2"/>
  </r>
  <r>
    <n v="201"/>
    <x v="29"/>
    <x v="0"/>
    <x v="21"/>
    <x v="0"/>
    <n v="1770"/>
    <n v="4"/>
  </r>
  <r>
    <n v="207"/>
    <x v="30"/>
    <x v="0"/>
    <x v="5"/>
    <x v="4"/>
    <n v="296"/>
    <n v="2"/>
  </r>
  <r>
    <n v="209"/>
    <x v="31"/>
    <x v="0"/>
    <x v="22"/>
    <x v="3"/>
    <n v="222"/>
    <n v="5"/>
  </r>
  <r>
    <n v="219"/>
    <x v="32"/>
    <x v="0"/>
    <x v="11"/>
    <x v="3"/>
    <n v="1792"/>
    <n v="4"/>
  </r>
  <r>
    <n v="221"/>
    <x v="33"/>
    <x v="0"/>
    <x v="23"/>
    <x v="1"/>
    <n v="1337"/>
    <n v="2"/>
  </r>
  <r>
    <n v="226"/>
    <x v="34"/>
    <x v="0"/>
    <x v="1"/>
    <x v="4"/>
    <n v="282"/>
    <n v="3"/>
  </r>
  <r>
    <n v="228"/>
    <x v="35"/>
    <x v="0"/>
    <x v="24"/>
    <x v="3"/>
    <n v="1441"/>
    <n v="5"/>
  </r>
  <r>
    <n v="233"/>
    <x v="13"/>
    <x v="0"/>
    <x v="25"/>
    <x v="3"/>
    <n v="1774"/>
    <n v="3"/>
  </r>
  <r>
    <n v="239"/>
    <x v="29"/>
    <x v="0"/>
    <x v="25"/>
    <x v="1"/>
    <n v="317"/>
    <n v="4"/>
  </r>
  <r>
    <n v="240"/>
    <x v="36"/>
    <x v="0"/>
    <x v="26"/>
    <x v="0"/>
    <n v="1663"/>
    <n v="5"/>
  </r>
  <r>
    <n v="244"/>
    <x v="37"/>
    <x v="0"/>
    <x v="19"/>
    <x v="3"/>
    <n v="1557"/>
    <n v="3"/>
  </r>
  <r>
    <n v="258"/>
    <x v="38"/>
    <x v="0"/>
    <x v="7"/>
    <x v="1"/>
    <n v="173"/>
    <n v="5"/>
  </r>
  <r>
    <n v="271"/>
    <x v="39"/>
    <x v="0"/>
    <x v="7"/>
    <x v="3"/>
    <n v="1483"/>
    <n v="2"/>
  </r>
  <r>
    <n v="281"/>
    <x v="40"/>
    <x v="0"/>
    <x v="27"/>
    <x v="3"/>
    <n v="840"/>
    <n v="1"/>
  </r>
  <r>
    <n v="287"/>
    <x v="41"/>
    <x v="0"/>
    <x v="22"/>
    <x v="1"/>
    <n v="1381"/>
    <n v="3"/>
  </r>
  <r>
    <n v="292"/>
    <x v="12"/>
    <x v="0"/>
    <x v="28"/>
    <x v="3"/>
    <n v="1963"/>
    <n v="4"/>
  </r>
  <r>
    <n v="295"/>
    <x v="42"/>
    <x v="0"/>
    <x v="9"/>
    <x v="2"/>
    <n v="837"/>
    <n v="3"/>
  </r>
  <r>
    <n v="310"/>
    <x v="43"/>
    <x v="0"/>
    <x v="19"/>
    <x v="4"/>
    <n v="1889"/>
    <n v="5"/>
  </r>
  <r>
    <n v="314"/>
    <x v="44"/>
    <x v="0"/>
    <x v="3"/>
    <x v="0"/>
    <n v="1616"/>
    <n v="2"/>
  </r>
  <r>
    <n v="318"/>
    <x v="45"/>
    <x v="0"/>
    <x v="29"/>
    <x v="0"/>
    <n v="777"/>
    <n v="4"/>
  </r>
  <r>
    <n v="319"/>
    <x v="46"/>
    <x v="0"/>
    <x v="13"/>
    <x v="2"/>
    <n v="1553"/>
    <n v="3"/>
  </r>
  <r>
    <n v="320"/>
    <x v="47"/>
    <x v="0"/>
    <x v="16"/>
    <x v="4"/>
    <n v="1602"/>
    <n v="4"/>
  </r>
  <r>
    <n v="331"/>
    <x v="48"/>
    <x v="0"/>
    <x v="14"/>
    <x v="3"/>
    <n v="1986"/>
    <n v="4"/>
  </r>
  <r>
    <n v="342"/>
    <x v="19"/>
    <x v="0"/>
    <x v="2"/>
    <x v="2"/>
    <n v="1022"/>
    <n v="3"/>
  </r>
  <r>
    <n v="348"/>
    <x v="49"/>
    <x v="0"/>
    <x v="1"/>
    <x v="0"/>
    <n v="1321"/>
    <n v="1"/>
  </r>
  <r>
    <n v="356"/>
    <x v="50"/>
    <x v="0"/>
    <x v="30"/>
    <x v="4"/>
    <n v="893"/>
    <n v="4"/>
  </r>
  <r>
    <n v="359"/>
    <x v="12"/>
    <x v="0"/>
    <x v="23"/>
    <x v="4"/>
    <n v="1537"/>
    <n v="5"/>
  </r>
  <r>
    <n v="369"/>
    <x v="51"/>
    <x v="0"/>
    <x v="23"/>
    <x v="2"/>
    <n v="1609"/>
    <n v="2"/>
  </r>
  <r>
    <n v="370"/>
    <x v="52"/>
    <x v="0"/>
    <x v="30"/>
    <x v="3"/>
    <n v="1234"/>
    <n v="4"/>
  </r>
  <r>
    <n v="379"/>
    <x v="53"/>
    <x v="0"/>
    <x v="31"/>
    <x v="4"/>
    <n v="255"/>
    <n v="1"/>
  </r>
  <r>
    <n v="381"/>
    <x v="9"/>
    <x v="0"/>
    <x v="30"/>
    <x v="0"/>
    <n v="1321"/>
    <n v="4"/>
  </r>
  <r>
    <n v="413"/>
    <x v="54"/>
    <x v="0"/>
    <x v="32"/>
    <x v="2"/>
    <n v="1881"/>
    <n v="1"/>
  </r>
  <r>
    <n v="430"/>
    <x v="55"/>
    <x v="0"/>
    <x v="7"/>
    <x v="1"/>
    <n v="114"/>
    <n v="4"/>
  </r>
  <r>
    <n v="431"/>
    <x v="31"/>
    <x v="0"/>
    <x v="27"/>
    <x v="2"/>
    <n v="997"/>
    <n v="3"/>
  </r>
  <r>
    <n v="437"/>
    <x v="22"/>
    <x v="0"/>
    <x v="4"/>
    <x v="4"/>
    <n v="1552"/>
    <n v="5"/>
  </r>
  <r>
    <n v="438"/>
    <x v="56"/>
    <x v="0"/>
    <x v="19"/>
    <x v="1"/>
    <n v="1087"/>
    <n v="4"/>
  </r>
  <r>
    <n v="440"/>
    <x v="23"/>
    <x v="0"/>
    <x v="18"/>
    <x v="3"/>
    <n v="1247"/>
    <n v="5"/>
  </r>
  <r>
    <n v="441"/>
    <x v="57"/>
    <x v="0"/>
    <x v="10"/>
    <x v="2"/>
    <n v="1265"/>
    <n v="5"/>
  </r>
  <r>
    <n v="446"/>
    <x v="58"/>
    <x v="0"/>
    <x v="2"/>
    <x v="0"/>
    <n v="756"/>
    <n v="2"/>
  </r>
  <r>
    <n v="449"/>
    <x v="59"/>
    <x v="0"/>
    <x v="23"/>
    <x v="0"/>
    <n v="216"/>
    <n v="1"/>
  </r>
  <r>
    <n v="450"/>
    <x v="60"/>
    <x v="0"/>
    <x v="21"/>
    <x v="1"/>
    <n v="647"/>
    <n v="2"/>
  </r>
  <r>
    <n v="455"/>
    <x v="61"/>
    <x v="0"/>
    <x v="32"/>
    <x v="2"/>
    <n v="1715"/>
    <n v="2"/>
  </r>
  <r>
    <n v="469"/>
    <x v="2"/>
    <x v="0"/>
    <x v="16"/>
    <x v="2"/>
    <n v="297"/>
    <n v="3"/>
  </r>
  <r>
    <n v="473"/>
    <x v="36"/>
    <x v="0"/>
    <x v="33"/>
    <x v="2"/>
    <n v="155"/>
    <n v="5"/>
  </r>
  <r>
    <n v="475"/>
    <x v="62"/>
    <x v="0"/>
    <x v="25"/>
    <x v="1"/>
    <n v="1956"/>
    <n v="1"/>
  </r>
  <r>
    <n v="477"/>
    <x v="63"/>
    <x v="0"/>
    <x v="11"/>
    <x v="3"/>
    <n v="336"/>
    <n v="5"/>
  </r>
  <r>
    <n v="480"/>
    <x v="64"/>
    <x v="0"/>
    <x v="3"/>
    <x v="2"/>
    <n v="1581"/>
    <n v="3"/>
  </r>
  <r>
    <n v="491"/>
    <x v="65"/>
    <x v="0"/>
    <x v="22"/>
    <x v="2"/>
    <n v="1007"/>
    <n v="5"/>
  </r>
  <r>
    <n v="492"/>
    <x v="60"/>
    <x v="0"/>
    <x v="34"/>
    <x v="0"/>
    <n v="1126"/>
    <n v="3"/>
  </r>
  <r>
    <n v="495"/>
    <x v="66"/>
    <x v="0"/>
    <x v="5"/>
    <x v="1"/>
    <n v="204"/>
    <n v="1"/>
  </r>
  <r>
    <n v="2"/>
    <x v="38"/>
    <x v="1"/>
    <x v="2"/>
    <x v="2"/>
    <n v="1496"/>
    <n v="5"/>
  </r>
  <r>
    <n v="3"/>
    <x v="6"/>
    <x v="1"/>
    <x v="15"/>
    <x v="1"/>
    <n v="1342"/>
    <n v="4"/>
  </r>
  <r>
    <n v="5"/>
    <x v="67"/>
    <x v="1"/>
    <x v="31"/>
    <x v="1"/>
    <n v="348"/>
    <n v="2"/>
  </r>
  <r>
    <n v="6"/>
    <x v="68"/>
    <x v="1"/>
    <x v="13"/>
    <x v="4"/>
    <n v="31"/>
    <n v="1"/>
  </r>
  <r>
    <n v="7"/>
    <x v="69"/>
    <x v="1"/>
    <x v="1"/>
    <x v="0"/>
    <n v="1087"/>
    <n v="4"/>
  </r>
  <r>
    <n v="15"/>
    <x v="70"/>
    <x v="1"/>
    <x v="10"/>
    <x v="3"/>
    <n v="833"/>
    <n v="3"/>
  </r>
  <r>
    <n v="17"/>
    <x v="71"/>
    <x v="1"/>
    <x v="35"/>
    <x v="3"/>
    <n v="1428"/>
    <n v="5"/>
  </r>
  <r>
    <n v="18"/>
    <x v="72"/>
    <x v="1"/>
    <x v="23"/>
    <x v="1"/>
    <n v="1677"/>
    <n v="5"/>
  </r>
  <r>
    <n v="30"/>
    <x v="73"/>
    <x v="1"/>
    <x v="30"/>
    <x v="0"/>
    <n v="95"/>
    <n v="3"/>
  </r>
  <r>
    <n v="31"/>
    <x v="10"/>
    <x v="1"/>
    <x v="36"/>
    <x v="2"/>
    <n v="270"/>
    <n v="5"/>
  </r>
  <r>
    <n v="42"/>
    <x v="74"/>
    <x v="1"/>
    <x v="14"/>
    <x v="2"/>
    <n v="1747"/>
    <n v="5"/>
  </r>
  <r>
    <n v="58"/>
    <x v="75"/>
    <x v="1"/>
    <x v="26"/>
    <x v="0"/>
    <n v="939"/>
    <n v="3"/>
  </r>
  <r>
    <n v="60"/>
    <x v="76"/>
    <x v="1"/>
    <x v="19"/>
    <x v="3"/>
    <n v="986"/>
    <n v="5"/>
  </r>
  <r>
    <n v="66"/>
    <x v="24"/>
    <x v="1"/>
    <x v="9"/>
    <x v="3"/>
    <n v="191"/>
    <n v="1"/>
  </r>
  <r>
    <n v="71"/>
    <x v="62"/>
    <x v="1"/>
    <x v="7"/>
    <x v="2"/>
    <n v="1049"/>
    <n v="3"/>
  </r>
  <r>
    <n v="73"/>
    <x v="69"/>
    <x v="1"/>
    <x v="37"/>
    <x v="3"/>
    <n v="1235"/>
    <n v="3"/>
  </r>
  <r>
    <n v="76"/>
    <x v="7"/>
    <x v="1"/>
    <x v="30"/>
    <x v="4"/>
    <n v="568"/>
    <n v="4"/>
  </r>
  <r>
    <n v="77"/>
    <x v="55"/>
    <x v="1"/>
    <x v="38"/>
    <x v="0"/>
    <n v="1932"/>
    <n v="3"/>
  </r>
  <r>
    <n v="95"/>
    <x v="77"/>
    <x v="1"/>
    <x v="18"/>
    <x v="3"/>
    <n v="403"/>
    <n v="3"/>
  </r>
  <r>
    <n v="99"/>
    <x v="78"/>
    <x v="1"/>
    <x v="31"/>
    <x v="4"/>
    <n v="1829"/>
    <n v="5"/>
  </r>
  <r>
    <n v="105"/>
    <x v="33"/>
    <x v="1"/>
    <x v="8"/>
    <x v="2"/>
    <n v="1710"/>
    <n v="2"/>
  </r>
  <r>
    <n v="109"/>
    <x v="79"/>
    <x v="1"/>
    <x v="8"/>
    <x v="3"/>
    <n v="1697"/>
    <n v="1"/>
  </r>
  <r>
    <n v="116"/>
    <x v="80"/>
    <x v="1"/>
    <x v="22"/>
    <x v="0"/>
    <n v="724"/>
    <n v="1"/>
  </r>
  <r>
    <n v="118"/>
    <x v="81"/>
    <x v="1"/>
    <x v="35"/>
    <x v="3"/>
    <n v="403"/>
    <n v="4"/>
  </r>
  <r>
    <n v="131"/>
    <x v="36"/>
    <x v="1"/>
    <x v="21"/>
    <x v="3"/>
    <n v="1889"/>
    <n v="4"/>
  </r>
  <r>
    <n v="134"/>
    <x v="82"/>
    <x v="1"/>
    <x v="6"/>
    <x v="0"/>
    <n v="175"/>
    <n v="1"/>
  </r>
  <r>
    <n v="138"/>
    <x v="25"/>
    <x v="1"/>
    <x v="27"/>
    <x v="1"/>
    <n v="502"/>
    <n v="2"/>
  </r>
  <r>
    <n v="141"/>
    <x v="39"/>
    <x v="1"/>
    <x v="1"/>
    <x v="2"/>
    <n v="1343"/>
    <n v="2"/>
  </r>
  <r>
    <n v="142"/>
    <x v="32"/>
    <x v="1"/>
    <x v="28"/>
    <x v="2"/>
    <n v="1052"/>
    <n v="4"/>
  </r>
  <r>
    <n v="148"/>
    <x v="35"/>
    <x v="1"/>
    <x v="10"/>
    <x v="1"/>
    <n v="1906"/>
    <n v="1"/>
  </r>
  <r>
    <n v="151"/>
    <x v="29"/>
    <x v="1"/>
    <x v="18"/>
    <x v="0"/>
    <n v="1186"/>
    <n v="1"/>
  </r>
  <r>
    <n v="153"/>
    <x v="83"/>
    <x v="1"/>
    <x v="9"/>
    <x v="4"/>
    <n v="1614"/>
    <n v="3"/>
  </r>
  <r>
    <n v="155"/>
    <x v="84"/>
    <x v="1"/>
    <x v="20"/>
    <x v="0"/>
    <n v="1277"/>
    <n v="1"/>
  </r>
  <r>
    <n v="157"/>
    <x v="40"/>
    <x v="1"/>
    <x v="36"/>
    <x v="4"/>
    <n v="254"/>
    <n v="2"/>
  </r>
  <r>
    <n v="169"/>
    <x v="85"/>
    <x v="1"/>
    <x v="34"/>
    <x v="0"/>
    <n v="1583"/>
    <n v="5"/>
  </r>
  <r>
    <n v="179"/>
    <x v="86"/>
    <x v="1"/>
    <x v="34"/>
    <x v="0"/>
    <n v="686"/>
    <n v="2"/>
  </r>
  <r>
    <n v="180"/>
    <x v="87"/>
    <x v="1"/>
    <x v="39"/>
    <x v="0"/>
    <n v="450"/>
    <n v="1"/>
  </r>
  <r>
    <n v="192"/>
    <x v="88"/>
    <x v="1"/>
    <x v="11"/>
    <x v="3"/>
    <n v="1961"/>
    <n v="5"/>
  </r>
  <r>
    <n v="200"/>
    <x v="66"/>
    <x v="1"/>
    <x v="10"/>
    <x v="3"/>
    <n v="956"/>
    <n v="2"/>
  </r>
  <r>
    <n v="206"/>
    <x v="12"/>
    <x v="1"/>
    <x v="25"/>
    <x v="4"/>
    <n v="715"/>
    <n v="3"/>
  </r>
  <r>
    <n v="217"/>
    <x v="17"/>
    <x v="1"/>
    <x v="29"/>
    <x v="1"/>
    <n v="833"/>
    <n v="2"/>
  </r>
  <r>
    <n v="223"/>
    <x v="89"/>
    <x v="1"/>
    <x v="20"/>
    <x v="2"/>
    <n v="348"/>
    <n v="2"/>
  </r>
  <r>
    <n v="227"/>
    <x v="50"/>
    <x v="1"/>
    <x v="31"/>
    <x v="0"/>
    <n v="481"/>
    <n v="4"/>
  </r>
  <r>
    <n v="229"/>
    <x v="75"/>
    <x v="1"/>
    <x v="23"/>
    <x v="3"/>
    <n v="808"/>
    <n v="4"/>
  </r>
  <r>
    <n v="230"/>
    <x v="40"/>
    <x v="1"/>
    <x v="21"/>
    <x v="1"/>
    <n v="1874"/>
    <n v="5"/>
  </r>
  <r>
    <n v="259"/>
    <x v="82"/>
    <x v="1"/>
    <x v="29"/>
    <x v="1"/>
    <n v="1960"/>
    <n v="4"/>
  </r>
  <r>
    <n v="266"/>
    <x v="90"/>
    <x v="1"/>
    <x v="12"/>
    <x v="2"/>
    <n v="1733"/>
    <n v="5"/>
  </r>
  <r>
    <n v="272"/>
    <x v="91"/>
    <x v="1"/>
    <x v="40"/>
    <x v="2"/>
    <n v="1255"/>
    <n v="5"/>
  </r>
  <r>
    <n v="273"/>
    <x v="92"/>
    <x v="1"/>
    <x v="23"/>
    <x v="3"/>
    <n v="1687"/>
    <n v="2"/>
  </r>
  <r>
    <n v="284"/>
    <x v="93"/>
    <x v="1"/>
    <x v="38"/>
    <x v="3"/>
    <n v="834"/>
    <n v="2"/>
  </r>
  <r>
    <n v="293"/>
    <x v="6"/>
    <x v="1"/>
    <x v="23"/>
    <x v="1"/>
    <n v="1583"/>
    <n v="4"/>
  </r>
  <r>
    <n v="300"/>
    <x v="94"/>
    <x v="1"/>
    <x v="36"/>
    <x v="0"/>
    <n v="707"/>
    <n v="5"/>
  </r>
  <r>
    <n v="302"/>
    <x v="95"/>
    <x v="1"/>
    <x v="15"/>
    <x v="2"/>
    <n v="1560"/>
    <n v="5"/>
  </r>
  <r>
    <n v="306"/>
    <x v="96"/>
    <x v="1"/>
    <x v="33"/>
    <x v="3"/>
    <n v="1370"/>
    <n v="2"/>
  </r>
  <r>
    <n v="307"/>
    <x v="76"/>
    <x v="1"/>
    <x v="40"/>
    <x v="2"/>
    <n v="331"/>
    <n v="4"/>
  </r>
  <r>
    <n v="308"/>
    <x v="3"/>
    <x v="1"/>
    <x v="15"/>
    <x v="0"/>
    <n v="878"/>
    <n v="1"/>
  </r>
  <r>
    <n v="317"/>
    <x v="97"/>
    <x v="1"/>
    <x v="34"/>
    <x v="1"/>
    <n v="922"/>
    <n v="1"/>
  </r>
  <r>
    <n v="332"/>
    <x v="94"/>
    <x v="1"/>
    <x v="21"/>
    <x v="2"/>
    <n v="1244"/>
    <n v="3"/>
  </r>
  <r>
    <n v="335"/>
    <x v="63"/>
    <x v="1"/>
    <x v="37"/>
    <x v="3"/>
    <n v="1472"/>
    <n v="4"/>
  </r>
  <r>
    <n v="336"/>
    <x v="4"/>
    <x v="1"/>
    <x v="13"/>
    <x v="4"/>
    <n v="220"/>
    <n v="5"/>
  </r>
  <r>
    <n v="344"/>
    <x v="98"/>
    <x v="1"/>
    <x v="29"/>
    <x v="0"/>
    <n v="842"/>
    <n v="2"/>
  </r>
  <r>
    <n v="351"/>
    <x v="14"/>
    <x v="1"/>
    <x v="29"/>
    <x v="2"/>
    <n v="1919"/>
    <n v="2"/>
  </r>
  <r>
    <n v="354"/>
    <x v="99"/>
    <x v="1"/>
    <x v="9"/>
    <x v="3"/>
    <n v="445"/>
    <n v="2"/>
  </r>
  <r>
    <n v="368"/>
    <x v="29"/>
    <x v="1"/>
    <x v="16"/>
    <x v="2"/>
    <n v="1602"/>
    <n v="4"/>
  </r>
  <r>
    <n v="371"/>
    <x v="100"/>
    <x v="1"/>
    <x v="11"/>
    <x v="4"/>
    <n v="186"/>
    <n v="3"/>
  </r>
  <r>
    <n v="375"/>
    <x v="101"/>
    <x v="1"/>
    <x v="15"/>
    <x v="2"/>
    <n v="131"/>
    <n v="1"/>
  </r>
  <r>
    <n v="378"/>
    <x v="58"/>
    <x v="1"/>
    <x v="33"/>
    <x v="0"/>
    <n v="1586"/>
    <n v="4"/>
  </r>
  <r>
    <n v="382"/>
    <x v="102"/>
    <x v="1"/>
    <x v="36"/>
    <x v="3"/>
    <n v="735"/>
    <n v="2"/>
  </r>
  <r>
    <n v="385"/>
    <x v="89"/>
    <x v="1"/>
    <x v="24"/>
    <x v="0"/>
    <n v="1108"/>
    <n v="2"/>
  </r>
  <r>
    <n v="410"/>
    <x v="95"/>
    <x v="1"/>
    <x v="17"/>
    <x v="3"/>
    <n v="1647"/>
    <n v="1"/>
  </r>
  <r>
    <n v="417"/>
    <x v="103"/>
    <x v="1"/>
    <x v="19"/>
    <x v="1"/>
    <n v="207"/>
    <n v="1"/>
  </r>
  <r>
    <n v="422"/>
    <x v="81"/>
    <x v="1"/>
    <x v="5"/>
    <x v="2"/>
    <n v="1479"/>
    <n v="3"/>
  </r>
  <r>
    <n v="429"/>
    <x v="15"/>
    <x v="1"/>
    <x v="29"/>
    <x v="4"/>
    <n v="563"/>
    <n v="1"/>
  </r>
  <r>
    <n v="436"/>
    <x v="57"/>
    <x v="1"/>
    <x v="1"/>
    <x v="1"/>
    <n v="1090"/>
    <n v="2"/>
  </r>
  <r>
    <n v="445"/>
    <x v="104"/>
    <x v="1"/>
    <x v="16"/>
    <x v="0"/>
    <n v="1951"/>
    <n v="3"/>
  </r>
  <r>
    <n v="448"/>
    <x v="7"/>
    <x v="1"/>
    <x v="5"/>
    <x v="0"/>
    <n v="912"/>
    <n v="4"/>
  </r>
  <r>
    <n v="451"/>
    <x v="1"/>
    <x v="1"/>
    <x v="5"/>
    <x v="1"/>
    <n v="1101"/>
    <n v="2"/>
  </r>
  <r>
    <n v="452"/>
    <x v="105"/>
    <x v="1"/>
    <x v="29"/>
    <x v="2"/>
    <n v="426"/>
    <n v="2"/>
  </r>
  <r>
    <n v="456"/>
    <x v="32"/>
    <x v="1"/>
    <x v="4"/>
    <x v="1"/>
    <n v="1289"/>
    <n v="4"/>
  </r>
  <r>
    <n v="464"/>
    <x v="50"/>
    <x v="1"/>
    <x v="12"/>
    <x v="4"/>
    <n v="660"/>
    <n v="3"/>
  </r>
  <r>
    <n v="470"/>
    <x v="106"/>
    <x v="1"/>
    <x v="6"/>
    <x v="2"/>
    <n v="1244"/>
    <n v="5"/>
  </r>
  <r>
    <n v="471"/>
    <x v="85"/>
    <x v="1"/>
    <x v="15"/>
    <x v="3"/>
    <n v="1099"/>
    <n v="4"/>
  </r>
  <r>
    <n v="481"/>
    <x v="77"/>
    <x v="1"/>
    <x v="14"/>
    <x v="3"/>
    <n v="539"/>
    <n v="5"/>
  </r>
  <r>
    <n v="488"/>
    <x v="107"/>
    <x v="1"/>
    <x v="25"/>
    <x v="2"/>
    <n v="689"/>
    <n v="3"/>
  </r>
  <r>
    <n v="489"/>
    <x v="99"/>
    <x v="1"/>
    <x v="36"/>
    <x v="0"/>
    <n v="1880"/>
    <n v="1"/>
  </r>
  <r>
    <n v="490"/>
    <x v="108"/>
    <x v="1"/>
    <x v="8"/>
    <x v="0"/>
    <n v="1357"/>
    <n v="4"/>
  </r>
  <r>
    <n v="498"/>
    <x v="84"/>
    <x v="1"/>
    <x v="33"/>
    <x v="1"/>
    <n v="1724"/>
    <n v="1"/>
  </r>
  <r>
    <n v="19"/>
    <x v="83"/>
    <x v="2"/>
    <x v="40"/>
    <x v="0"/>
    <n v="1514"/>
    <n v="2"/>
  </r>
  <r>
    <n v="29"/>
    <x v="64"/>
    <x v="2"/>
    <x v="10"/>
    <x v="4"/>
    <n v="328"/>
    <n v="4"/>
  </r>
  <r>
    <n v="33"/>
    <x v="31"/>
    <x v="2"/>
    <x v="25"/>
    <x v="4"/>
    <n v="759"/>
    <n v="2"/>
  </r>
  <r>
    <n v="36"/>
    <x v="109"/>
    <x v="2"/>
    <x v="38"/>
    <x v="3"/>
    <n v="1558"/>
    <n v="3"/>
  </r>
  <r>
    <n v="37"/>
    <x v="110"/>
    <x v="2"/>
    <x v="39"/>
    <x v="3"/>
    <n v="1879"/>
    <n v="3"/>
  </r>
  <r>
    <n v="45"/>
    <x v="43"/>
    <x v="2"/>
    <x v="10"/>
    <x v="4"/>
    <n v="1484"/>
    <n v="2"/>
  </r>
  <r>
    <n v="46"/>
    <x v="111"/>
    <x v="2"/>
    <x v="39"/>
    <x v="0"/>
    <n v="1887"/>
    <n v="5"/>
  </r>
  <r>
    <n v="48"/>
    <x v="73"/>
    <x v="2"/>
    <x v="15"/>
    <x v="3"/>
    <n v="934"/>
    <n v="2"/>
  </r>
  <r>
    <n v="57"/>
    <x v="112"/>
    <x v="2"/>
    <x v="40"/>
    <x v="1"/>
    <n v="721"/>
    <n v="3"/>
  </r>
  <r>
    <n v="65"/>
    <x v="78"/>
    <x v="2"/>
    <x v="5"/>
    <x v="1"/>
    <n v="1838"/>
    <n v="3"/>
  </r>
  <r>
    <n v="75"/>
    <x v="90"/>
    <x v="2"/>
    <x v="20"/>
    <x v="3"/>
    <n v="785"/>
    <n v="4"/>
  </r>
  <r>
    <n v="83"/>
    <x v="30"/>
    <x v="2"/>
    <x v="16"/>
    <x v="1"/>
    <n v="311"/>
    <n v="2"/>
  </r>
  <r>
    <n v="87"/>
    <x v="34"/>
    <x v="2"/>
    <x v="18"/>
    <x v="1"/>
    <n v="1812"/>
    <n v="3"/>
  </r>
  <r>
    <n v="89"/>
    <x v="11"/>
    <x v="2"/>
    <x v="32"/>
    <x v="0"/>
    <n v="1812"/>
    <n v="4"/>
  </r>
  <r>
    <n v="90"/>
    <x v="79"/>
    <x v="2"/>
    <x v="35"/>
    <x v="0"/>
    <n v="76"/>
    <n v="3"/>
  </r>
  <r>
    <n v="100"/>
    <x v="20"/>
    <x v="2"/>
    <x v="2"/>
    <x v="1"/>
    <n v="411"/>
    <n v="1"/>
  </r>
  <r>
    <n v="108"/>
    <x v="113"/>
    <x v="2"/>
    <x v="6"/>
    <x v="2"/>
    <n v="1205"/>
    <n v="5"/>
  </r>
  <r>
    <n v="111"/>
    <x v="114"/>
    <x v="2"/>
    <x v="40"/>
    <x v="0"/>
    <n v="1520"/>
    <n v="5"/>
  </r>
  <r>
    <n v="115"/>
    <x v="115"/>
    <x v="2"/>
    <x v="3"/>
    <x v="0"/>
    <n v="977"/>
    <n v="5"/>
  </r>
  <r>
    <n v="124"/>
    <x v="33"/>
    <x v="2"/>
    <x v="21"/>
    <x v="0"/>
    <n v="1658"/>
    <n v="2"/>
  </r>
  <r>
    <n v="133"/>
    <x v="73"/>
    <x v="2"/>
    <x v="40"/>
    <x v="2"/>
    <n v="1896"/>
    <n v="1"/>
  </r>
  <r>
    <n v="147"/>
    <x v="84"/>
    <x v="2"/>
    <x v="37"/>
    <x v="2"/>
    <n v="503"/>
    <n v="5"/>
  </r>
  <r>
    <n v="154"/>
    <x v="116"/>
    <x v="2"/>
    <x v="23"/>
    <x v="1"/>
    <n v="744"/>
    <n v="5"/>
  </r>
  <r>
    <n v="156"/>
    <x v="117"/>
    <x v="2"/>
    <x v="33"/>
    <x v="4"/>
    <n v="1520"/>
    <n v="3"/>
  </r>
  <r>
    <n v="162"/>
    <x v="53"/>
    <x v="2"/>
    <x v="26"/>
    <x v="1"/>
    <n v="1390"/>
    <n v="4"/>
  </r>
  <r>
    <n v="164"/>
    <x v="29"/>
    <x v="2"/>
    <x v="23"/>
    <x v="2"/>
    <n v="1670"/>
    <n v="3"/>
  </r>
  <r>
    <n v="165"/>
    <x v="97"/>
    <x v="2"/>
    <x v="20"/>
    <x v="4"/>
    <n v="1691"/>
    <n v="3"/>
  </r>
  <r>
    <n v="168"/>
    <x v="118"/>
    <x v="2"/>
    <x v="28"/>
    <x v="2"/>
    <n v="135"/>
    <n v="5"/>
  </r>
  <r>
    <n v="172"/>
    <x v="5"/>
    <x v="2"/>
    <x v="18"/>
    <x v="4"/>
    <n v="727"/>
    <n v="3"/>
  </r>
  <r>
    <n v="173"/>
    <x v="119"/>
    <x v="2"/>
    <x v="30"/>
    <x v="4"/>
    <n v="1637"/>
    <n v="3"/>
  </r>
  <r>
    <n v="177"/>
    <x v="64"/>
    <x v="2"/>
    <x v="24"/>
    <x v="4"/>
    <n v="686"/>
    <n v="1"/>
  </r>
  <r>
    <n v="183"/>
    <x v="120"/>
    <x v="2"/>
    <x v="19"/>
    <x v="0"/>
    <n v="1608"/>
    <n v="2"/>
  </r>
  <r>
    <n v="187"/>
    <x v="117"/>
    <x v="2"/>
    <x v="13"/>
    <x v="2"/>
    <n v="1909"/>
    <n v="4"/>
  </r>
  <r>
    <n v="189"/>
    <x v="92"/>
    <x v="2"/>
    <x v="7"/>
    <x v="4"/>
    <n v="1145"/>
    <n v="2"/>
  </r>
  <r>
    <n v="190"/>
    <x v="37"/>
    <x v="2"/>
    <x v="39"/>
    <x v="4"/>
    <n v="925"/>
    <n v="3"/>
  </r>
  <r>
    <n v="193"/>
    <x v="83"/>
    <x v="2"/>
    <x v="3"/>
    <x v="0"/>
    <n v="184"/>
    <n v="5"/>
  </r>
  <r>
    <n v="194"/>
    <x v="78"/>
    <x v="2"/>
    <x v="33"/>
    <x v="2"/>
    <n v="163"/>
    <n v="1"/>
  </r>
  <r>
    <n v="198"/>
    <x v="65"/>
    <x v="2"/>
    <x v="15"/>
    <x v="0"/>
    <n v="705"/>
    <n v="3"/>
  </r>
  <r>
    <n v="216"/>
    <x v="121"/>
    <x v="2"/>
    <x v="23"/>
    <x v="2"/>
    <n v="1425"/>
    <n v="4"/>
  </r>
  <r>
    <n v="241"/>
    <x v="122"/>
    <x v="2"/>
    <x v="13"/>
    <x v="3"/>
    <n v="107"/>
    <n v="1"/>
  </r>
  <r>
    <n v="242"/>
    <x v="123"/>
    <x v="2"/>
    <x v="17"/>
    <x v="3"/>
    <n v="1430"/>
    <n v="2"/>
  </r>
  <r>
    <n v="251"/>
    <x v="97"/>
    <x v="2"/>
    <x v="37"/>
    <x v="3"/>
    <n v="95"/>
    <n v="3"/>
  </r>
  <r>
    <n v="253"/>
    <x v="105"/>
    <x v="2"/>
    <x v="34"/>
    <x v="1"/>
    <n v="222"/>
    <n v="4"/>
  </r>
  <r>
    <n v="257"/>
    <x v="41"/>
    <x v="2"/>
    <x v="22"/>
    <x v="3"/>
    <n v="1048"/>
    <n v="5"/>
  </r>
  <r>
    <n v="260"/>
    <x v="103"/>
    <x v="2"/>
    <x v="13"/>
    <x v="2"/>
    <n v="910"/>
    <n v="2"/>
  </r>
  <r>
    <n v="262"/>
    <x v="71"/>
    <x v="2"/>
    <x v="32"/>
    <x v="0"/>
    <n v="1006"/>
    <n v="2"/>
  </r>
  <r>
    <n v="263"/>
    <x v="108"/>
    <x v="2"/>
    <x v="37"/>
    <x v="4"/>
    <n v="268"/>
    <n v="4"/>
  </r>
  <r>
    <n v="267"/>
    <x v="61"/>
    <x v="2"/>
    <x v="23"/>
    <x v="2"/>
    <n v="892"/>
    <n v="4"/>
  </r>
  <r>
    <n v="274"/>
    <x v="92"/>
    <x v="2"/>
    <x v="14"/>
    <x v="0"/>
    <n v="792"/>
    <n v="5"/>
  </r>
  <r>
    <n v="275"/>
    <x v="61"/>
    <x v="2"/>
    <x v="22"/>
    <x v="4"/>
    <n v="1284"/>
    <n v="2"/>
  </r>
  <r>
    <n v="276"/>
    <x v="124"/>
    <x v="2"/>
    <x v="8"/>
    <x v="1"/>
    <n v="1007"/>
    <n v="3"/>
  </r>
  <r>
    <n v="288"/>
    <x v="119"/>
    <x v="2"/>
    <x v="31"/>
    <x v="3"/>
    <n v="742"/>
    <n v="1"/>
  </r>
  <r>
    <n v="297"/>
    <x v="48"/>
    <x v="2"/>
    <x v="39"/>
    <x v="3"/>
    <n v="94"/>
    <n v="5"/>
  </r>
  <r>
    <n v="299"/>
    <x v="55"/>
    <x v="2"/>
    <x v="19"/>
    <x v="3"/>
    <n v="1266"/>
    <n v="4"/>
  </r>
  <r>
    <n v="315"/>
    <x v="125"/>
    <x v="2"/>
    <x v="31"/>
    <x v="0"/>
    <n v="66"/>
    <n v="3"/>
  </r>
  <r>
    <n v="329"/>
    <x v="126"/>
    <x v="2"/>
    <x v="23"/>
    <x v="0"/>
    <n v="97"/>
    <n v="2"/>
  </r>
  <r>
    <n v="334"/>
    <x v="60"/>
    <x v="2"/>
    <x v="4"/>
    <x v="0"/>
    <n v="1554"/>
    <n v="4"/>
  </r>
  <r>
    <n v="338"/>
    <x v="16"/>
    <x v="2"/>
    <x v="6"/>
    <x v="3"/>
    <n v="844"/>
    <n v="5"/>
  </r>
  <r>
    <n v="340"/>
    <x v="10"/>
    <x v="2"/>
    <x v="28"/>
    <x v="1"/>
    <n v="1937"/>
    <n v="1"/>
  </r>
  <r>
    <n v="343"/>
    <x v="127"/>
    <x v="2"/>
    <x v="20"/>
    <x v="4"/>
    <n v="990"/>
    <n v="5"/>
  </r>
  <r>
    <n v="362"/>
    <x v="128"/>
    <x v="2"/>
    <x v="34"/>
    <x v="4"/>
    <n v="1128"/>
    <n v="3"/>
  </r>
  <r>
    <n v="363"/>
    <x v="129"/>
    <x v="2"/>
    <x v="1"/>
    <x v="2"/>
    <n v="849"/>
    <n v="2"/>
  </r>
  <r>
    <n v="364"/>
    <x v="29"/>
    <x v="2"/>
    <x v="20"/>
    <x v="4"/>
    <n v="1252"/>
    <n v="1"/>
  </r>
  <r>
    <n v="367"/>
    <x v="130"/>
    <x v="2"/>
    <x v="6"/>
    <x v="1"/>
    <n v="653"/>
    <n v="3"/>
  </r>
  <r>
    <n v="380"/>
    <x v="131"/>
    <x v="2"/>
    <x v="9"/>
    <x v="3"/>
    <n v="1469"/>
    <n v="2"/>
  </r>
  <r>
    <n v="393"/>
    <x v="42"/>
    <x v="2"/>
    <x v="9"/>
    <x v="0"/>
    <n v="1876"/>
    <n v="2"/>
  </r>
  <r>
    <n v="397"/>
    <x v="79"/>
    <x v="2"/>
    <x v="8"/>
    <x v="1"/>
    <n v="549"/>
    <n v="1"/>
  </r>
  <r>
    <n v="402"/>
    <x v="28"/>
    <x v="2"/>
    <x v="22"/>
    <x v="4"/>
    <n v="681"/>
    <n v="4"/>
  </r>
  <r>
    <n v="409"/>
    <x v="36"/>
    <x v="2"/>
    <x v="7"/>
    <x v="2"/>
    <n v="1839"/>
    <n v="4"/>
  </r>
  <r>
    <n v="427"/>
    <x v="42"/>
    <x v="2"/>
    <x v="26"/>
    <x v="0"/>
    <n v="1853"/>
    <n v="1"/>
  </r>
  <r>
    <n v="433"/>
    <x v="132"/>
    <x v="2"/>
    <x v="6"/>
    <x v="3"/>
    <n v="1722"/>
    <n v="3"/>
  </r>
  <r>
    <n v="435"/>
    <x v="25"/>
    <x v="2"/>
    <x v="22"/>
    <x v="0"/>
    <n v="702"/>
    <n v="2"/>
  </r>
  <r>
    <n v="444"/>
    <x v="88"/>
    <x v="2"/>
    <x v="35"/>
    <x v="0"/>
    <n v="120"/>
    <n v="4"/>
  </r>
  <r>
    <n v="457"/>
    <x v="27"/>
    <x v="2"/>
    <x v="30"/>
    <x v="0"/>
    <n v="1427"/>
    <n v="5"/>
  </r>
  <r>
    <n v="458"/>
    <x v="21"/>
    <x v="2"/>
    <x v="9"/>
    <x v="4"/>
    <n v="445"/>
    <n v="5"/>
  </r>
  <r>
    <n v="479"/>
    <x v="22"/>
    <x v="2"/>
    <x v="39"/>
    <x v="4"/>
    <n v="308"/>
    <n v="5"/>
  </r>
  <r>
    <n v="483"/>
    <x v="133"/>
    <x v="2"/>
    <x v="0"/>
    <x v="0"/>
    <n v="495"/>
    <n v="3"/>
  </r>
  <r>
    <n v="484"/>
    <x v="115"/>
    <x v="2"/>
    <x v="4"/>
    <x v="4"/>
    <n v="369"/>
    <n v="5"/>
  </r>
  <r>
    <n v="496"/>
    <x v="113"/>
    <x v="2"/>
    <x v="39"/>
    <x v="0"/>
    <n v="1517"/>
    <n v="5"/>
  </r>
  <r>
    <n v="497"/>
    <x v="102"/>
    <x v="2"/>
    <x v="23"/>
    <x v="1"/>
    <n v="840"/>
    <n v="1"/>
  </r>
  <r>
    <n v="1"/>
    <x v="134"/>
    <x v="3"/>
    <x v="26"/>
    <x v="2"/>
    <n v="360"/>
    <n v="3"/>
  </r>
  <r>
    <n v="22"/>
    <x v="24"/>
    <x v="3"/>
    <x v="18"/>
    <x v="3"/>
    <n v="10"/>
    <n v="4"/>
  </r>
  <r>
    <n v="26"/>
    <x v="122"/>
    <x v="3"/>
    <x v="40"/>
    <x v="4"/>
    <n v="1039"/>
    <n v="1"/>
  </r>
  <r>
    <n v="27"/>
    <x v="135"/>
    <x v="3"/>
    <x v="14"/>
    <x v="0"/>
    <n v="1114"/>
    <n v="5"/>
  </r>
  <r>
    <n v="32"/>
    <x v="18"/>
    <x v="3"/>
    <x v="1"/>
    <x v="0"/>
    <n v="1640"/>
    <n v="5"/>
  </r>
  <r>
    <n v="38"/>
    <x v="136"/>
    <x v="3"/>
    <x v="32"/>
    <x v="1"/>
    <n v="155"/>
    <n v="1"/>
  </r>
  <r>
    <n v="40"/>
    <x v="137"/>
    <x v="3"/>
    <x v="14"/>
    <x v="2"/>
    <n v="735"/>
    <n v="5"/>
  </r>
  <r>
    <n v="44"/>
    <x v="70"/>
    <x v="3"/>
    <x v="23"/>
    <x v="2"/>
    <n v="1260"/>
    <n v="4"/>
  </r>
  <r>
    <n v="51"/>
    <x v="121"/>
    <x v="3"/>
    <x v="4"/>
    <x v="0"/>
    <n v="1297"/>
    <n v="1"/>
  </r>
  <r>
    <n v="53"/>
    <x v="25"/>
    <x v="3"/>
    <x v="8"/>
    <x v="2"/>
    <n v="1152"/>
    <n v="4"/>
  </r>
  <r>
    <n v="62"/>
    <x v="135"/>
    <x v="3"/>
    <x v="6"/>
    <x v="4"/>
    <n v="32"/>
    <n v="5"/>
  </r>
  <r>
    <n v="63"/>
    <x v="138"/>
    <x v="3"/>
    <x v="36"/>
    <x v="3"/>
    <n v="968"/>
    <n v="1"/>
  </r>
  <r>
    <n v="67"/>
    <x v="118"/>
    <x v="3"/>
    <x v="15"/>
    <x v="0"/>
    <n v="1334"/>
    <n v="1"/>
  </r>
  <r>
    <n v="78"/>
    <x v="55"/>
    <x v="3"/>
    <x v="2"/>
    <x v="1"/>
    <n v="1124"/>
    <n v="4"/>
  </r>
  <r>
    <n v="80"/>
    <x v="56"/>
    <x v="3"/>
    <x v="35"/>
    <x v="0"/>
    <n v="44"/>
    <n v="1"/>
  </r>
  <r>
    <n v="81"/>
    <x v="71"/>
    <x v="3"/>
    <x v="26"/>
    <x v="0"/>
    <n v="1261"/>
    <n v="1"/>
  </r>
  <r>
    <n v="86"/>
    <x v="92"/>
    <x v="3"/>
    <x v="23"/>
    <x v="2"/>
    <n v="1965"/>
    <n v="3"/>
  </r>
  <r>
    <n v="93"/>
    <x v="15"/>
    <x v="3"/>
    <x v="6"/>
    <x v="0"/>
    <n v="1965"/>
    <n v="4"/>
  </r>
  <r>
    <n v="98"/>
    <x v="115"/>
    <x v="3"/>
    <x v="12"/>
    <x v="1"/>
    <n v="549"/>
    <n v="3"/>
  </r>
  <r>
    <n v="104"/>
    <x v="137"/>
    <x v="3"/>
    <x v="37"/>
    <x v="1"/>
    <n v="1693"/>
    <n v="1"/>
  </r>
  <r>
    <n v="113"/>
    <x v="57"/>
    <x v="3"/>
    <x v="5"/>
    <x v="4"/>
    <n v="898"/>
    <n v="2"/>
  </r>
  <r>
    <n v="117"/>
    <x v="69"/>
    <x v="3"/>
    <x v="2"/>
    <x v="1"/>
    <n v="760"/>
    <n v="5"/>
  </r>
  <r>
    <n v="119"/>
    <x v="139"/>
    <x v="3"/>
    <x v="32"/>
    <x v="0"/>
    <n v="805"/>
    <n v="1"/>
  </r>
  <r>
    <n v="120"/>
    <x v="140"/>
    <x v="3"/>
    <x v="4"/>
    <x v="3"/>
    <n v="1908"/>
    <n v="5"/>
  </r>
  <r>
    <n v="139"/>
    <x v="11"/>
    <x v="3"/>
    <x v="32"/>
    <x v="3"/>
    <n v="71"/>
    <n v="3"/>
  </r>
  <r>
    <n v="143"/>
    <x v="141"/>
    <x v="3"/>
    <x v="14"/>
    <x v="1"/>
    <n v="993"/>
    <n v="4"/>
  </r>
  <r>
    <n v="152"/>
    <x v="80"/>
    <x v="3"/>
    <x v="33"/>
    <x v="1"/>
    <n v="1616"/>
    <n v="2"/>
  </r>
  <r>
    <n v="158"/>
    <x v="142"/>
    <x v="3"/>
    <x v="32"/>
    <x v="3"/>
    <n v="253"/>
    <n v="3"/>
  </r>
  <r>
    <n v="161"/>
    <x v="20"/>
    <x v="3"/>
    <x v="37"/>
    <x v="4"/>
    <n v="938"/>
    <n v="5"/>
  </r>
  <r>
    <n v="166"/>
    <x v="68"/>
    <x v="3"/>
    <x v="40"/>
    <x v="1"/>
    <n v="1313"/>
    <n v="3"/>
  </r>
  <r>
    <n v="171"/>
    <x v="68"/>
    <x v="3"/>
    <x v="3"/>
    <x v="1"/>
    <n v="1655"/>
    <n v="3"/>
  </r>
  <r>
    <n v="181"/>
    <x v="75"/>
    <x v="3"/>
    <x v="38"/>
    <x v="4"/>
    <n v="478"/>
    <n v="4"/>
  </r>
  <r>
    <n v="197"/>
    <x v="92"/>
    <x v="3"/>
    <x v="23"/>
    <x v="0"/>
    <n v="24"/>
    <n v="5"/>
  </r>
  <r>
    <n v="203"/>
    <x v="101"/>
    <x v="3"/>
    <x v="18"/>
    <x v="3"/>
    <n v="1300"/>
    <n v="1"/>
  </r>
  <r>
    <n v="204"/>
    <x v="1"/>
    <x v="3"/>
    <x v="31"/>
    <x v="0"/>
    <n v="1909"/>
    <n v="1"/>
  </r>
  <r>
    <n v="208"/>
    <x v="62"/>
    <x v="3"/>
    <x v="40"/>
    <x v="3"/>
    <n v="1079"/>
    <n v="2"/>
  </r>
  <r>
    <n v="210"/>
    <x v="15"/>
    <x v="3"/>
    <x v="36"/>
    <x v="3"/>
    <n v="1433"/>
    <n v="5"/>
  </r>
  <r>
    <n v="212"/>
    <x v="133"/>
    <x v="3"/>
    <x v="31"/>
    <x v="4"/>
    <n v="1917"/>
    <n v="3"/>
  </r>
  <r>
    <n v="238"/>
    <x v="2"/>
    <x v="3"/>
    <x v="26"/>
    <x v="2"/>
    <n v="1130"/>
    <n v="2"/>
  </r>
  <r>
    <n v="245"/>
    <x v="143"/>
    <x v="3"/>
    <x v="35"/>
    <x v="3"/>
    <n v="477"/>
    <n v="3"/>
  </r>
  <r>
    <n v="248"/>
    <x v="24"/>
    <x v="3"/>
    <x v="24"/>
    <x v="0"/>
    <n v="1615"/>
    <n v="5"/>
  </r>
  <r>
    <n v="280"/>
    <x v="21"/>
    <x v="3"/>
    <x v="20"/>
    <x v="1"/>
    <n v="1008"/>
    <n v="3"/>
  </r>
  <r>
    <n v="283"/>
    <x v="87"/>
    <x v="3"/>
    <x v="5"/>
    <x v="2"/>
    <n v="652"/>
    <n v="5"/>
  </r>
  <r>
    <n v="290"/>
    <x v="37"/>
    <x v="3"/>
    <x v="15"/>
    <x v="2"/>
    <n v="118"/>
    <n v="5"/>
  </r>
  <r>
    <n v="294"/>
    <x v="125"/>
    <x v="3"/>
    <x v="15"/>
    <x v="0"/>
    <n v="1103"/>
    <n v="1"/>
  </r>
  <r>
    <n v="296"/>
    <x v="142"/>
    <x v="3"/>
    <x v="19"/>
    <x v="2"/>
    <n v="6"/>
    <n v="2"/>
  </r>
  <r>
    <n v="301"/>
    <x v="144"/>
    <x v="3"/>
    <x v="9"/>
    <x v="2"/>
    <n v="42"/>
    <n v="2"/>
  </r>
  <r>
    <n v="321"/>
    <x v="138"/>
    <x v="3"/>
    <x v="3"/>
    <x v="0"/>
    <n v="1223"/>
    <n v="4"/>
  </r>
  <r>
    <n v="325"/>
    <x v="145"/>
    <x v="3"/>
    <x v="26"/>
    <x v="4"/>
    <n v="1568"/>
    <n v="4"/>
  </r>
  <r>
    <n v="327"/>
    <x v="34"/>
    <x v="3"/>
    <x v="22"/>
    <x v="3"/>
    <n v="1912"/>
    <n v="2"/>
  </r>
  <r>
    <n v="328"/>
    <x v="146"/>
    <x v="3"/>
    <x v="10"/>
    <x v="2"/>
    <n v="771"/>
    <n v="5"/>
  </r>
  <r>
    <n v="350"/>
    <x v="136"/>
    <x v="3"/>
    <x v="6"/>
    <x v="2"/>
    <n v="1115"/>
    <n v="1"/>
  </r>
  <r>
    <n v="357"/>
    <x v="84"/>
    <x v="3"/>
    <x v="24"/>
    <x v="4"/>
    <n v="1421"/>
    <n v="1"/>
  </r>
  <r>
    <n v="361"/>
    <x v="93"/>
    <x v="3"/>
    <x v="30"/>
    <x v="1"/>
    <n v="307"/>
    <n v="3"/>
  </r>
  <r>
    <n v="365"/>
    <x v="109"/>
    <x v="3"/>
    <x v="17"/>
    <x v="3"/>
    <n v="1965"/>
    <n v="4"/>
  </r>
  <r>
    <n v="384"/>
    <x v="100"/>
    <x v="3"/>
    <x v="2"/>
    <x v="3"/>
    <n v="1474"/>
    <n v="1"/>
  </r>
  <r>
    <n v="389"/>
    <x v="36"/>
    <x v="3"/>
    <x v="7"/>
    <x v="1"/>
    <n v="744"/>
    <n v="3"/>
  </r>
  <r>
    <n v="395"/>
    <x v="120"/>
    <x v="3"/>
    <x v="15"/>
    <x v="2"/>
    <n v="848"/>
    <n v="4"/>
  </r>
  <r>
    <n v="400"/>
    <x v="46"/>
    <x v="3"/>
    <x v="36"/>
    <x v="0"/>
    <n v="467"/>
    <n v="3"/>
  </r>
  <r>
    <n v="403"/>
    <x v="35"/>
    <x v="3"/>
    <x v="0"/>
    <x v="3"/>
    <n v="136"/>
    <n v="3"/>
  </r>
  <r>
    <n v="406"/>
    <x v="124"/>
    <x v="3"/>
    <x v="36"/>
    <x v="4"/>
    <n v="957"/>
    <n v="1"/>
  </r>
  <r>
    <n v="415"/>
    <x v="31"/>
    <x v="3"/>
    <x v="4"/>
    <x v="4"/>
    <n v="1662"/>
    <n v="3"/>
  </r>
  <r>
    <n v="416"/>
    <x v="78"/>
    <x v="3"/>
    <x v="21"/>
    <x v="2"/>
    <n v="540"/>
    <n v="4"/>
  </r>
  <r>
    <n v="418"/>
    <x v="86"/>
    <x v="3"/>
    <x v="26"/>
    <x v="4"/>
    <n v="879"/>
    <n v="2"/>
  </r>
  <r>
    <n v="423"/>
    <x v="147"/>
    <x v="3"/>
    <x v="19"/>
    <x v="0"/>
    <n v="1940"/>
    <n v="5"/>
  </r>
  <r>
    <n v="425"/>
    <x v="84"/>
    <x v="3"/>
    <x v="2"/>
    <x v="1"/>
    <n v="882"/>
    <n v="1"/>
  </r>
  <r>
    <n v="453"/>
    <x v="27"/>
    <x v="3"/>
    <x v="5"/>
    <x v="1"/>
    <n v="1476"/>
    <n v="1"/>
  </r>
  <r>
    <n v="461"/>
    <x v="107"/>
    <x v="3"/>
    <x v="38"/>
    <x v="2"/>
    <n v="713"/>
    <n v="5"/>
  </r>
  <r>
    <n v="462"/>
    <x v="128"/>
    <x v="3"/>
    <x v="11"/>
    <x v="4"/>
    <n v="1509"/>
    <n v="2"/>
  </r>
  <r>
    <n v="478"/>
    <x v="148"/>
    <x v="3"/>
    <x v="28"/>
    <x v="3"/>
    <n v="1467"/>
    <n v="1"/>
  </r>
  <r>
    <n v="12"/>
    <x v="149"/>
    <x v="4"/>
    <x v="40"/>
    <x v="4"/>
    <n v="20"/>
    <n v="1"/>
  </r>
  <r>
    <n v="20"/>
    <x v="96"/>
    <x v="4"/>
    <x v="21"/>
    <x v="3"/>
    <n v="459"/>
    <n v="3"/>
  </r>
  <r>
    <n v="23"/>
    <x v="117"/>
    <x v="4"/>
    <x v="24"/>
    <x v="1"/>
    <n v="1582"/>
    <n v="3"/>
  </r>
  <r>
    <n v="25"/>
    <x v="96"/>
    <x v="4"/>
    <x v="9"/>
    <x v="3"/>
    <n v="1793"/>
    <n v="5"/>
  </r>
  <r>
    <n v="39"/>
    <x v="150"/>
    <x v="4"/>
    <x v="1"/>
    <x v="0"/>
    <n v="1361"/>
    <n v="3"/>
  </r>
  <r>
    <n v="41"/>
    <x v="5"/>
    <x v="4"/>
    <x v="31"/>
    <x v="4"/>
    <n v="1916"/>
    <n v="3"/>
  </r>
  <r>
    <n v="43"/>
    <x v="47"/>
    <x v="4"/>
    <x v="33"/>
    <x v="3"/>
    <n v="1313"/>
    <n v="4"/>
  </r>
  <r>
    <n v="50"/>
    <x v="6"/>
    <x v="4"/>
    <x v="6"/>
    <x v="2"/>
    <n v="590"/>
    <n v="4"/>
  </r>
  <r>
    <n v="52"/>
    <x v="1"/>
    <x v="4"/>
    <x v="11"/>
    <x v="4"/>
    <n v="67"/>
    <n v="2"/>
  </r>
  <r>
    <n v="55"/>
    <x v="30"/>
    <x v="4"/>
    <x v="19"/>
    <x v="2"/>
    <n v="596"/>
    <n v="3"/>
  </r>
  <r>
    <n v="59"/>
    <x v="151"/>
    <x v="4"/>
    <x v="13"/>
    <x v="3"/>
    <n v="443"/>
    <n v="5"/>
  </r>
  <r>
    <n v="68"/>
    <x v="131"/>
    <x v="4"/>
    <x v="38"/>
    <x v="1"/>
    <n v="1707"/>
    <n v="4"/>
  </r>
  <r>
    <n v="69"/>
    <x v="152"/>
    <x v="4"/>
    <x v="40"/>
    <x v="2"/>
    <n v="897"/>
    <n v="2"/>
  </r>
  <r>
    <n v="70"/>
    <x v="140"/>
    <x v="4"/>
    <x v="28"/>
    <x v="1"/>
    <n v="816"/>
    <n v="1"/>
  </r>
  <r>
    <n v="72"/>
    <x v="84"/>
    <x v="4"/>
    <x v="29"/>
    <x v="2"/>
    <n v="1037"/>
    <n v="4"/>
  </r>
  <r>
    <n v="79"/>
    <x v="113"/>
    <x v="4"/>
    <x v="9"/>
    <x v="4"/>
    <n v="920"/>
    <n v="1"/>
  </r>
  <r>
    <n v="84"/>
    <x v="136"/>
    <x v="4"/>
    <x v="34"/>
    <x v="1"/>
    <n v="1164"/>
    <n v="5"/>
  </r>
  <r>
    <n v="88"/>
    <x v="25"/>
    <x v="4"/>
    <x v="10"/>
    <x v="4"/>
    <n v="1884"/>
    <n v="4"/>
  </r>
  <r>
    <n v="92"/>
    <x v="90"/>
    <x v="4"/>
    <x v="36"/>
    <x v="2"/>
    <n v="491"/>
    <n v="4"/>
  </r>
  <r>
    <n v="96"/>
    <x v="28"/>
    <x v="4"/>
    <x v="26"/>
    <x v="2"/>
    <n v="217"/>
    <n v="1"/>
  </r>
  <r>
    <n v="103"/>
    <x v="120"/>
    <x v="4"/>
    <x v="0"/>
    <x v="2"/>
    <n v="826"/>
    <n v="5"/>
  </r>
  <r>
    <n v="110"/>
    <x v="82"/>
    <x v="4"/>
    <x v="18"/>
    <x v="4"/>
    <n v="1576"/>
    <n v="5"/>
  </r>
  <r>
    <n v="123"/>
    <x v="50"/>
    <x v="4"/>
    <x v="40"/>
    <x v="1"/>
    <n v="1018"/>
    <n v="2"/>
  </r>
  <r>
    <n v="130"/>
    <x v="123"/>
    <x v="4"/>
    <x v="17"/>
    <x v="4"/>
    <n v="31"/>
    <n v="2"/>
  </r>
  <r>
    <n v="136"/>
    <x v="29"/>
    <x v="4"/>
    <x v="29"/>
    <x v="0"/>
    <n v="992"/>
    <n v="3"/>
  </r>
  <r>
    <n v="159"/>
    <x v="123"/>
    <x v="4"/>
    <x v="2"/>
    <x v="3"/>
    <n v="1802"/>
    <n v="3"/>
  </r>
  <r>
    <n v="167"/>
    <x v="61"/>
    <x v="4"/>
    <x v="37"/>
    <x v="1"/>
    <n v="789"/>
    <n v="4"/>
  </r>
  <r>
    <n v="176"/>
    <x v="57"/>
    <x v="4"/>
    <x v="8"/>
    <x v="4"/>
    <n v="1593"/>
    <n v="4"/>
  </r>
  <r>
    <n v="186"/>
    <x v="108"/>
    <x v="4"/>
    <x v="19"/>
    <x v="4"/>
    <n v="1407"/>
    <n v="1"/>
  </r>
  <r>
    <n v="191"/>
    <x v="153"/>
    <x v="4"/>
    <x v="15"/>
    <x v="2"/>
    <n v="547"/>
    <n v="5"/>
  </r>
  <r>
    <n v="195"/>
    <x v="145"/>
    <x v="4"/>
    <x v="22"/>
    <x v="0"/>
    <n v="484"/>
    <n v="4"/>
  </r>
  <r>
    <n v="196"/>
    <x v="144"/>
    <x v="4"/>
    <x v="12"/>
    <x v="4"/>
    <n v="792"/>
    <n v="2"/>
  </r>
  <r>
    <n v="202"/>
    <x v="25"/>
    <x v="4"/>
    <x v="23"/>
    <x v="4"/>
    <n v="1449"/>
    <n v="4"/>
  </r>
  <r>
    <n v="205"/>
    <x v="118"/>
    <x v="4"/>
    <x v="23"/>
    <x v="0"/>
    <n v="1006"/>
    <n v="3"/>
  </r>
  <r>
    <n v="211"/>
    <x v="154"/>
    <x v="4"/>
    <x v="14"/>
    <x v="2"/>
    <n v="1052"/>
    <n v="3"/>
  </r>
  <r>
    <n v="220"/>
    <x v="5"/>
    <x v="4"/>
    <x v="19"/>
    <x v="3"/>
    <n v="454"/>
    <n v="1"/>
  </r>
  <r>
    <n v="222"/>
    <x v="130"/>
    <x v="4"/>
    <x v="29"/>
    <x v="0"/>
    <n v="986"/>
    <n v="4"/>
  </r>
  <r>
    <n v="225"/>
    <x v="131"/>
    <x v="4"/>
    <x v="39"/>
    <x v="0"/>
    <n v="634"/>
    <n v="2"/>
  </r>
  <r>
    <n v="235"/>
    <x v="18"/>
    <x v="4"/>
    <x v="13"/>
    <x v="4"/>
    <n v="737"/>
    <n v="3"/>
  </r>
  <r>
    <n v="237"/>
    <x v="65"/>
    <x v="4"/>
    <x v="27"/>
    <x v="1"/>
    <n v="891"/>
    <n v="3"/>
  </r>
  <r>
    <n v="243"/>
    <x v="45"/>
    <x v="4"/>
    <x v="37"/>
    <x v="2"/>
    <n v="298"/>
    <n v="1"/>
  </r>
  <r>
    <n v="246"/>
    <x v="14"/>
    <x v="4"/>
    <x v="26"/>
    <x v="4"/>
    <n v="1593"/>
    <n v="3"/>
  </r>
  <r>
    <n v="250"/>
    <x v="88"/>
    <x v="4"/>
    <x v="21"/>
    <x v="3"/>
    <n v="201"/>
    <n v="4"/>
  </r>
  <r>
    <n v="254"/>
    <x v="129"/>
    <x v="4"/>
    <x v="34"/>
    <x v="0"/>
    <n v="1701"/>
    <n v="3"/>
  </r>
  <r>
    <n v="255"/>
    <x v="101"/>
    <x v="4"/>
    <x v="10"/>
    <x v="4"/>
    <n v="1517"/>
    <n v="1"/>
  </r>
  <r>
    <n v="265"/>
    <x v="72"/>
    <x v="4"/>
    <x v="35"/>
    <x v="4"/>
    <n v="1000"/>
    <n v="1"/>
  </r>
  <r>
    <n v="268"/>
    <x v="20"/>
    <x v="4"/>
    <x v="33"/>
    <x v="3"/>
    <n v="425"/>
    <n v="2"/>
  </r>
  <r>
    <n v="269"/>
    <x v="153"/>
    <x v="4"/>
    <x v="10"/>
    <x v="3"/>
    <n v="262"/>
    <n v="3"/>
  </r>
  <r>
    <n v="282"/>
    <x v="135"/>
    <x v="4"/>
    <x v="4"/>
    <x v="3"/>
    <n v="58"/>
    <n v="5"/>
  </r>
  <r>
    <n v="285"/>
    <x v="128"/>
    <x v="4"/>
    <x v="28"/>
    <x v="2"/>
    <n v="1394"/>
    <n v="5"/>
  </r>
  <r>
    <n v="286"/>
    <x v="96"/>
    <x v="4"/>
    <x v="29"/>
    <x v="1"/>
    <n v="1809"/>
    <n v="2"/>
  </r>
  <r>
    <n v="291"/>
    <x v="68"/>
    <x v="4"/>
    <x v="30"/>
    <x v="1"/>
    <n v="2000"/>
    <n v="4"/>
  </r>
  <r>
    <n v="304"/>
    <x v="107"/>
    <x v="4"/>
    <x v="31"/>
    <x v="1"/>
    <n v="884"/>
    <n v="4"/>
  </r>
  <r>
    <n v="305"/>
    <x v="4"/>
    <x v="4"/>
    <x v="1"/>
    <x v="2"/>
    <n v="534"/>
    <n v="4"/>
  </r>
  <r>
    <n v="309"/>
    <x v="155"/>
    <x v="4"/>
    <x v="15"/>
    <x v="2"/>
    <n v="1320"/>
    <n v="2"/>
  </r>
  <r>
    <n v="313"/>
    <x v="109"/>
    <x v="4"/>
    <x v="11"/>
    <x v="0"/>
    <n v="363"/>
    <n v="4"/>
  </r>
  <r>
    <n v="316"/>
    <x v="131"/>
    <x v="4"/>
    <x v="39"/>
    <x v="2"/>
    <n v="1451"/>
    <n v="2"/>
  </r>
  <r>
    <n v="322"/>
    <x v="61"/>
    <x v="4"/>
    <x v="23"/>
    <x v="0"/>
    <n v="1410"/>
    <n v="1"/>
  </r>
  <r>
    <n v="323"/>
    <x v="148"/>
    <x v="4"/>
    <x v="24"/>
    <x v="1"/>
    <n v="452"/>
    <n v="4"/>
  </r>
  <r>
    <n v="330"/>
    <x v="74"/>
    <x v="4"/>
    <x v="12"/>
    <x v="2"/>
    <n v="1361"/>
    <n v="5"/>
  </r>
  <r>
    <n v="341"/>
    <x v="111"/>
    <x v="4"/>
    <x v="39"/>
    <x v="3"/>
    <n v="591"/>
    <n v="3"/>
  </r>
  <r>
    <n v="347"/>
    <x v="5"/>
    <x v="4"/>
    <x v="11"/>
    <x v="0"/>
    <n v="460"/>
    <n v="4"/>
  </r>
  <r>
    <n v="352"/>
    <x v="156"/>
    <x v="4"/>
    <x v="24"/>
    <x v="2"/>
    <n v="1514"/>
    <n v="3"/>
  </r>
  <r>
    <n v="355"/>
    <x v="36"/>
    <x v="4"/>
    <x v="5"/>
    <x v="0"/>
    <n v="1028"/>
    <n v="4"/>
  </r>
  <r>
    <n v="358"/>
    <x v="123"/>
    <x v="4"/>
    <x v="9"/>
    <x v="3"/>
    <n v="1941"/>
    <n v="2"/>
  </r>
  <r>
    <n v="366"/>
    <x v="157"/>
    <x v="4"/>
    <x v="4"/>
    <x v="4"/>
    <n v="667"/>
    <n v="5"/>
  </r>
  <r>
    <n v="373"/>
    <x v="97"/>
    <x v="4"/>
    <x v="38"/>
    <x v="0"/>
    <n v="408"/>
    <n v="5"/>
  </r>
  <r>
    <n v="374"/>
    <x v="158"/>
    <x v="4"/>
    <x v="7"/>
    <x v="2"/>
    <n v="754"/>
    <n v="3"/>
  </r>
  <r>
    <n v="377"/>
    <x v="26"/>
    <x v="4"/>
    <x v="15"/>
    <x v="0"/>
    <n v="1960"/>
    <n v="5"/>
  </r>
  <r>
    <n v="392"/>
    <x v="53"/>
    <x v="4"/>
    <x v="29"/>
    <x v="1"/>
    <n v="192"/>
    <n v="5"/>
  </r>
  <r>
    <n v="396"/>
    <x v="15"/>
    <x v="4"/>
    <x v="21"/>
    <x v="1"/>
    <n v="692"/>
    <n v="1"/>
  </r>
  <r>
    <n v="399"/>
    <x v="118"/>
    <x v="4"/>
    <x v="31"/>
    <x v="3"/>
    <n v="3"/>
    <n v="5"/>
  </r>
  <r>
    <n v="401"/>
    <x v="137"/>
    <x v="4"/>
    <x v="40"/>
    <x v="4"/>
    <n v="1746"/>
    <n v="3"/>
  </r>
  <r>
    <n v="407"/>
    <x v="51"/>
    <x v="4"/>
    <x v="23"/>
    <x v="2"/>
    <n v="1941"/>
    <n v="5"/>
  </r>
  <r>
    <n v="414"/>
    <x v="159"/>
    <x v="4"/>
    <x v="2"/>
    <x v="2"/>
    <n v="517"/>
    <n v="1"/>
  </r>
  <r>
    <n v="420"/>
    <x v="107"/>
    <x v="4"/>
    <x v="39"/>
    <x v="4"/>
    <n v="1061"/>
    <n v="1"/>
  </r>
  <r>
    <n v="421"/>
    <x v="38"/>
    <x v="4"/>
    <x v="31"/>
    <x v="3"/>
    <n v="569"/>
    <n v="1"/>
  </r>
  <r>
    <n v="426"/>
    <x v="47"/>
    <x v="4"/>
    <x v="27"/>
    <x v="1"/>
    <n v="593"/>
    <n v="2"/>
  </r>
  <r>
    <n v="432"/>
    <x v="136"/>
    <x v="4"/>
    <x v="4"/>
    <x v="0"/>
    <n v="492"/>
    <n v="1"/>
  </r>
  <r>
    <n v="434"/>
    <x v="145"/>
    <x v="4"/>
    <x v="21"/>
    <x v="1"/>
    <n v="1314"/>
    <n v="5"/>
  </r>
  <r>
    <n v="439"/>
    <x v="50"/>
    <x v="4"/>
    <x v="39"/>
    <x v="0"/>
    <n v="665"/>
    <n v="4"/>
  </r>
  <r>
    <n v="447"/>
    <x v="160"/>
    <x v="4"/>
    <x v="7"/>
    <x v="1"/>
    <n v="178"/>
    <n v="5"/>
  </r>
  <r>
    <n v="454"/>
    <x v="90"/>
    <x v="4"/>
    <x v="22"/>
    <x v="1"/>
    <n v="1417"/>
    <n v="2"/>
  </r>
  <r>
    <n v="459"/>
    <x v="89"/>
    <x v="4"/>
    <x v="40"/>
    <x v="2"/>
    <n v="1390"/>
    <n v="4"/>
  </r>
  <r>
    <n v="463"/>
    <x v="67"/>
    <x v="4"/>
    <x v="1"/>
    <x v="0"/>
    <n v="210"/>
    <n v="4"/>
  </r>
  <r>
    <n v="465"/>
    <x v="160"/>
    <x v="4"/>
    <x v="29"/>
    <x v="0"/>
    <n v="872"/>
    <n v="2"/>
  </r>
  <r>
    <n v="466"/>
    <x v="68"/>
    <x v="4"/>
    <x v="38"/>
    <x v="4"/>
    <n v="1225"/>
    <n v="5"/>
  </r>
  <r>
    <n v="468"/>
    <x v="62"/>
    <x v="4"/>
    <x v="15"/>
    <x v="4"/>
    <n v="1173"/>
    <n v="2"/>
  </r>
  <r>
    <n v="474"/>
    <x v="119"/>
    <x v="4"/>
    <x v="15"/>
    <x v="4"/>
    <n v="214"/>
    <n v="2"/>
  </r>
  <r>
    <n v="476"/>
    <x v="131"/>
    <x v="4"/>
    <x v="38"/>
    <x v="0"/>
    <n v="1938"/>
    <n v="3"/>
  </r>
  <r>
    <n v="482"/>
    <x v="41"/>
    <x v="4"/>
    <x v="11"/>
    <x v="3"/>
    <n v="1847"/>
    <n v="1"/>
  </r>
  <r>
    <n v="486"/>
    <x v="43"/>
    <x v="4"/>
    <x v="32"/>
    <x v="0"/>
    <n v="1334"/>
    <n v="3"/>
  </r>
  <r>
    <n v="487"/>
    <x v="118"/>
    <x v="4"/>
    <x v="3"/>
    <x v="4"/>
    <n v="886"/>
    <n v="2"/>
  </r>
  <r>
    <n v="493"/>
    <x v="65"/>
    <x v="4"/>
    <x v="24"/>
    <x v="3"/>
    <n v="1779"/>
    <n v="1"/>
  </r>
  <r>
    <n v="494"/>
    <x v="33"/>
    <x v="4"/>
    <x v="16"/>
    <x v="3"/>
    <n v="668"/>
    <n v="1"/>
  </r>
  <r>
    <n v="499"/>
    <x v="161"/>
    <x v="4"/>
    <x v="7"/>
    <x v="1"/>
    <n v="951"/>
    <n v="3"/>
  </r>
  <r>
    <n v="14"/>
    <x v="152"/>
    <x v="5"/>
    <x v="39"/>
    <x v="3"/>
    <n v="856"/>
    <n v="3"/>
  </r>
  <r>
    <n v="16"/>
    <x v="95"/>
    <x v="5"/>
    <x v="36"/>
    <x v="0"/>
    <n v="1782"/>
    <n v="2"/>
  </r>
  <r>
    <n v="21"/>
    <x v="162"/>
    <x v="5"/>
    <x v="13"/>
    <x v="4"/>
    <n v="344"/>
    <n v="2"/>
  </r>
  <r>
    <n v="49"/>
    <x v="114"/>
    <x v="5"/>
    <x v="21"/>
    <x v="4"/>
    <n v="503"/>
    <n v="5"/>
  </r>
  <r>
    <n v="54"/>
    <x v="163"/>
    <x v="5"/>
    <x v="35"/>
    <x v="4"/>
    <n v="401"/>
    <n v="2"/>
  </r>
  <r>
    <n v="61"/>
    <x v="145"/>
    <x v="5"/>
    <x v="10"/>
    <x v="4"/>
    <n v="90"/>
    <n v="1"/>
  </r>
  <r>
    <n v="74"/>
    <x v="72"/>
    <x v="5"/>
    <x v="17"/>
    <x v="4"/>
    <n v="294"/>
    <n v="3"/>
  </r>
  <r>
    <n v="85"/>
    <x v="87"/>
    <x v="5"/>
    <x v="19"/>
    <x v="2"/>
    <n v="1129"/>
    <n v="3"/>
  </r>
  <r>
    <n v="91"/>
    <x v="57"/>
    <x v="5"/>
    <x v="22"/>
    <x v="0"/>
    <n v="1827"/>
    <n v="3"/>
  </r>
  <r>
    <n v="97"/>
    <x v="87"/>
    <x v="5"/>
    <x v="19"/>
    <x v="4"/>
    <n v="1450"/>
    <n v="4"/>
  </r>
  <r>
    <n v="102"/>
    <x v="152"/>
    <x v="5"/>
    <x v="32"/>
    <x v="2"/>
    <n v="1890"/>
    <n v="2"/>
  </r>
  <r>
    <n v="121"/>
    <x v="77"/>
    <x v="5"/>
    <x v="32"/>
    <x v="2"/>
    <n v="913"/>
    <n v="3"/>
  </r>
  <r>
    <n v="128"/>
    <x v="55"/>
    <x v="5"/>
    <x v="6"/>
    <x v="3"/>
    <n v="259"/>
    <n v="3"/>
  </r>
  <r>
    <n v="137"/>
    <x v="164"/>
    <x v="5"/>
    <x v="18"/>
    <x v="4"/>
    <n v="885"/>
    <n v="2"/>
  </r>
  <r>
    <n v="140"/>
    <x v="28"/>
    <x v="5"/>
    <x v="9"/>
    <x v="2"/>
    <n v="411"/>
    <n v="4"/>
  </r>
  <r>
    <n v="145"/>
    <x v="57"/>
    <x v="5"/>
    <x v="16"/>
    <x v="1"/>
    <n v="436"/>
    <n v="1"/>
  </r>
  <r>
    <n v="146"/>
    <x v="68"/>
    <x v="5"/>
    <x v="3"/>
    <x v="4"/>
    <n v="771"/>
    <n v="2"/>
  </r>
  <r>
    <n v="149"/>
    <x v="111"/>
    <x v="5"/>
    <x v="5"/>
    <x v="1"/>
    <n v="1213"/>
    <n v="3"/>
  </r>
  <r>
    <n v="160"/>
    <x v="115"/>
    <x v="5"/>
    <x v="13"/>
    <x v="2"/>
    <n v="580"/>
    <n v="5"/>
  </r>
  <r>
    <n v="170"/>
    <x v="158"/>
    <x v="5"/>
    <x v="20"/>
    <x v="0"/>
    <n v="1857"/>
    <n v="1"/>
  </r>
  <r>
    <n v="174"/>
    <x v="11"/>
    <x v="5"/>
    <x v="26"/>
    <x v="1"/>
    <n v="456"/>
    <n v="5"/>
  </r>
  <r>
    <n v="175"/>
    <x v="94"/>
    <x v="5"/>
    <x v="36"/>
    <x v="4"/>
    <n v="1109"/>
    <n v="5"/>
  </r>
  <r>
    <n v="185"/>
    <x v="89"/>
    <x v="5"/>
    <x v="13"/>
    <x v="4"/>
    <n v="371"/>
    <n v="2"/>
  </r>
  <r>
    <n v="188"/>
    <x v="23"/>
    <x v="5"/>
    <x v="29"/>
    <x v="3"/>
    <n v="1715"/>
    <n v="2"/>
  </r>
  <r>
    <n v="199"/>
    <x v="126"/>
    <x v="5"/>
    <x v="9"/>
    <x v="2"/>
    <n v="1288"/>
    <n v="1"/>
  </r>
  <r>
    <n v="213"/>
    <x v="125"/>
    <x v="5"/>
    <x v="11"/>
    <x v="1"/>
    <n v="1973"/>
    <n v="1"/>
  </r>
  <r>
    <n v="214"/>
    <x v="2"/>
    <x v="5"/>
    <x v="28"/>
    <x v="2"/>
    <n v="10"/>
    <n v="1"/>
  </r>
  <r>
    <n v="215"/>
    <x v="121"/>
    <x v="5"/>
    <x v="3"/>
    <x v="0"/>
    <n v="328"/>
    <n v="1"/>
  </r>
  <r>
    <n v="218"/>
    <x v="28"/>
    <x v="5"/>
    <x v="32"/>
    <x v="2"/>
    <n v="1656"/>
    <n v="5"/>
  </r>
  <r>
    <n v="224"/>
    <x v="132"/>
    <x v="5"/>
    <x v="25"/>
    <x v="4"/>
    <n v="582"/>
    <n v="3"/>
  </r>
  <r>
    <n v="231"/>
    <x v="47"/>
    <x v="5"/>
    <x v="39"/>
    <x v="2"/>
    <n v="965"/>
    <n v="1"/>
  </r>
  <r>
    <n v="232"/>
    <x v="151"/>
    <x v="5"/>
    <x v="0"/>
    <x v="4"/>
    <n v="93"/>
    <n v="1"/>
  </r>
  <r>
    <n v="234"/>
    <x v="123"/>
    <x v="5"/>
    <x v="38"/>
    <x v="0"/>
    <n v="217"/>
    <n v="5"/>
  </r>
  <r>
    <n v="236"/>
    <x v="143"/>
    <x v="5"/>
    <x v="18"/>
    <x v="0"/>
    <n v="1154"/>
    <n v="1"/>
  </r>
  <r>
    <n v="247"/>
    <x v="132"/>
    <x v="5"/>
    <x v="15"/>
    <x v="0"/>
    <n v="534"/>
    <n v="5"/>
  </r>
  <r>
    <n v="249"/>
    <x v="88"/>
    <x v="5"/>
    <x v="31"/>
    <x v="0"/>
    <n v="416"/>
    <n v="3"/>
  </r>
  <r>
    <n v="252"/>
    <x v="165"/>
    <x v="5"/>
    <x v="14"/>
    <x v="1"/>
    <n v="1762"/>
    <n v="3"/>
  </r>
  <r>
    <n v="256"/>
    <x v="93"/>
    <x v="5"/>
    <x v="30"/>
    <x v="2"/>
    <n v="1596"/>
    <n v="1"/>
  </r>
  <r>
    <n v="261"/>
    <x v="18"/>
    <x v="5"/>
    <x v="35"/>
    <x v="3"/>
    <n v="830"/>
    <n v="5"/>
  </r>
  <r>
    <n v="264"/>
    <x v="87"/>
    <x v="5"/>
    <x v="29"/>
    <x v="4"/>
    <n v="1160"/>
    <n v="5"/>
  </r>
  <r>
    <n v="270"/>
    <x v="149"/>
    <x v="5"/>
    <x v="0"/>
    <x v="3"/>
    <n v="1475"/>
    <n v="3"/>
  </r>
  <r>
    <n v="277"/>
    <x v="20"/>
    <x v="5"/>
    <x v="12"/>
    <x v="3"/>
    <n v="1313"/>
    <n v="3"/>
  </r>
  <r>
    <n v="278"/>
    <x v="37"/>
    <x v="5"/>
    <x v="19"/>
    <x v="0"/>
    <n v="535"/>
    <n v="4"/>
  </r>
  <r>
    <n v="279"/>
    <x v="87"/>
    <x v="5"/>
    <x v="8"/>
    <x v="3"/>
    <n v="930"/>
    <n v="5"/>
  </r>
  <r>
    <n v="289"/>
    <x v="104"/>
    <x v="5"/>
    <x v="37"/>
    <x v="0"/>
    <n v="12"/>
    <n v="4"/>
  </r>
  <r>
    <n v="298"/>
    <x v="54"/>
    <x v="5"/>
    <x v="34"/>
    <x v="4"/>
    <n v="1206"/>
    <n v="1"/>
  </r>
  <r>
    <n v="303"/>
    <x v="52"/>
    <x v="5"/>
    <x v="16"/>
    <x v="0"/>
    <n v="1996"/>
    <n v="2"/>
  </r>
  <r>
    <n v="311"/>
    <x v="119"/>
    <x v="5"/>
    <x v="24"/>
    <x v="3"/>
    <n v="1330"/>
    <n v="5"/>
  </r>
  <r>
    <n v="312"/>
    <x v="21"/>
    <x v="5"/>
    <x v="19"/>
    <x v="1"/>
    <n v="1515"/>
    <n v="3"/>
  </r>
  <r>
    <n v="324"/>
    <x v="166"/>
    <x v="5"/>
    <x v="12"/>
    <x v="1"/>
    <n v="242"/>
    <n v="1"/>
  </r>
  <r>
    <n v="326"/>
    <x v="158"/>
    <x v="5"/>
    <x v="6"/>
    <x v="0"/>
    <n v="207"/>
    <n v="4"/>
  </r>
  <r>
    <n v="333"/>
    <x v="98"/>
    <x v="5"/>
    <x v="16"/>
    <x v="4"/>
    <n v="1319"/>
    <n v="1"/>
  </r>
  <r>
    <n v="337"/>
    <x v="156"/>
    <x v="5"/>
    <x v="29"/>
    <x v="3"/>
    <n v="397"/>
    <n v="2"/>
  </r>
  <r>
    <n v="339"/>
    <x v="146"/>
    <x v="5"/>
    <x v="32"/>
    <x v="3"/>
    <n v="1733"/>
    <n v="3"/>
  </r>
  <r>
    <n v="345"/>
    <x v="63"/>
    <x v="5"/>
    <x v="15"/>
    <x v="3"/>
    <n v="506"/>
    <n v="5"/>
  </r>
  <r>
    <n v="346"/>
    <x v="45"/>
    <x v="5"/>
    <x v="29"/>
    <x v="2"/>
    <n v="1170"/>
    <n v="3"/>
  </r>
  <r>
    <n v="349"/>
    <x v="127"/>
    <x v="5"/>
    <x v="33"/>
    <x v="2"/>
    <n v="166"/>
    <n v="5"/>
  </r>
  <r>
    <n v="353"/>
    <x v="8"/>
    <x v="5"/>
    <x v="24"/>
    <x v="4"/>
    <n v="3"/>
    <n v="2"/>
  </r>
  <r>
    <n v="360"/>
    <x v="122"/>
    <x v="5"/>
    <x v="30"/>
    <x v="1"/>
    <n v="1957"/>
    <n v="3"/>
  </r>
  <r>
    <n v="372"/>
    <x v="84"/>
    <x v="5"/>
    <x v="2"/>
    <x v="4"/>
    <n v="556"/>
    <n v="4"/>
  </r>
  <r>
    <n v="376"/>
    <x v="130"/>
    <x v="5"/>
    <x v="1"/>
    <x v="3"/>
    <n v="1494"/>
    <n v="5"/>
  </r>
  <r>
    <n v="383"/>
    <x v="157"/>
    <x v="5"/>
    <x v="4"/>
    <x v="0"/>
    <n v="153"/>
    <n v="3"/>
  </r>
  <r>
    <n v="386"/>
    <x v="18"/>
    <x v="5"/>
    <x v="29"/>
    <x v="4"/>
    <n v="1430"/>
    <n v="4"/>
  </r>
  <r>
    <n v="387"/>
    <x v="17"/>
    <x v="5"/>
    <x v="16"/>
    <x v="0"/>
    <n v="788"/>
    <n v="5"/>
  </r>
  <r>
    <n v="388"/>
    <x v="149"/>
    <x v="5"/>
    <x v="6"/>
    <x v="0"/>
    <n v="1362"/>
    <n v="3"/>
  </r>
  <r>
    <n v="390"/>
    <x v="23"/>
    <x v="5"/>
    <x v="21"/>
    <x v="1"/>
    <n v="1252"/>
    <n v="2"/>
  </r>
  <r>
    <n v="391"/>
    <x v="84"/>
    <x v="5"/>
    <x v="23"/>
    <x v="0"/>
    <n v="1378"/>
    <n v="3"/>
  </r>
  <r>
    <n v="394"/>
    <x v="147"/>
    <x v="5"/>
    <x v="19"/>
    <x v="1"/>
    <n v="1640"/>
    <n v="1"/>
  </r>
  <r>
    <n v="398"/>
    <x v="6"/>
    <x v="5"/>
    <x v="0"/>
    <x v="0"/>
    <n v="1482"/>
    <n v="2"/>
  </r>
  <r>
    <n v="404"/>
    <x v="140"/>
    <x v="5"/>
    <x v="7"/>
    <x v="1"/>
    <n v="1600"/>
    <n v="3"/>
  </r>
  <r>
    <n v="405"/>
    <x v="30"/>
    <x v="5"/>
    <x v="6"/>
    <x v="4"/>
    <n v="1825"/>
    <n v="5"/>
  </r>
  <r>
    <n v="408"/>
    <x v="102"/>
    <x v="5"/>
    <x v="28"/>
    <x v="0"/>
    <n v="417"/>
    <n v="1"/>
  </r>
  <r>
    <n v="411"/>
    <x v="110"/>
    <x v="5"/>
    <x v="0"/>
    <x v="2"/>
    <n v="87"/>
    <n v="5"/>
  </r>
  <r>
    <n v="412"/>
    <x v="72"/>
    <x v="5"/>
    <x v="12"/>
    <x v="1"/>
    <n v="1123"/>
    <n v="2"/>
  </r>
  <r>
    <n v="419"/>
    <x v="14"/>
    <x v="5"/>
    <x v="33"/>
    <x v="2"/>
    <n v="1602"/>
    <n v="5"/>
  </r>
  <r>
    <n v="424"/>
    <x v="125"/>
    <x v="5"/>
    <x v="11"/>
    <x v="4"/>
    <n v="1590"/>
    <n v="5"/>
  </r>
  <r>
    <n v="428"/>
    <x v="148"/>
    <x v="5"/>
    <x v="31"/>
    <x v="2"/>
    <n v="1276"/>
    <n v="3"/>
  </r>
  <r>
    <n v="442"/>
    <x v="149"/>
    <x v="5"/>
    <x v="32"/>
    <x v="3"/>
    <n v="828"/>
    <n v="3"/>
  </r>
  <r>
    <n v="443"/>
    <x v="33"/>
    <x v="5"/>
    <x v="28"/>
    <x v="3"/>
    <n v="1960"/>
    <n v="3"/>
  </r>
  <r>
    <n v="460"/>
    <x v="81"/>
    <x v="5"/>
    <x v="39"/>
    <x v="1"/>
    <n v="1897"/>
    <n v="3"/>
  </r>
  <r>
    <n v="467"/>
    <x v="47"/>
    <x v="5"/>
    <x v="1"/>
    <x v="4"/>
    <n v="1916"/>
    <n v="5"/>
  </r>
  <r>
    <n v="472"/>
    <x v="167"/>
    <x v="5"/>
    <x v="37"/>
    <x v="3"/>
    <n v="1448"/>
    <n v="1"/>
  </r>
  <r>
    <n v="485"/>
    <x v="8"/>
    <x v="5"/>
    <x v="18"/>
    <x v="1"/>
    <n v="1963"/>
    <n v="3"/>
  </r>
  <r>
    <n v="500"/>
    <x v="168"/>
    <x v="5"/>
    <x v="5"/>
    <x v="4"/>
    <n v="1892"/>
    <n v="4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01">
  <r>
    <n v="4"/>
    <n v="41810"/>
    <s v="Azzurri"/>
    <s v="Ravenna"/>
    <x v="0"/>
    <n v="972"/>
    <n v="1"/>
    <x v="0"/>
  </r>
  <r>
    <n v="8"/>
    <n v="41742"/>
    <s v="Azzurri"/>
    <s v="Sassari"/>
    <x v="1"/>
    <n v="760"/>
    <n v="2"/>
    <x v="1"/>
  </r>
  <r>
    <n v="9"/>
    <n v="41754"/>
    <s v="Azzurri"/>
    <s v="Pistoia"/>
    <x v="1"/>
    <n v="10"/>
    <n v="5"/>
    <x v="2"/>
  </r>
  <r>
    <n v="10"/>
    <n v="41722"/>
    <s v="Azzurri"/>
    <s v="Trieste"/>
    <x v="2"/>
    <n v="357"/>
    <n v="2"/>
    <x v="3"/>
  </r>
  <r>
    <n v="11"/>
    <n v="41784"/>
    <s v="Azzurri"/>
    <s v="Sassari"/>
    <x v="1"/>
    <n v="19"/>
    <n v="1"/>
    <x v="1"/>
  </r>
  <r>
    <n v="13"/>
    <n v="41777"/>
    <s v="Azzurri"/>
    <s v="Siena"/>
    <x v="2"/>
    <n v="604"/>
    <n v="1"/>
    <x v="2"/>
  </r>
  <r>
    <n v="24"/>
    <n v="41694"/>
    <s v="Azzurri"/>
    <s v="Trapani"/>
    <x v="3"/>
    <n v="1072"/>
    <n v="5"/>
    <x v="4"/>
  </r>
  <r>
    <n v="28"/>
    <n v="41728"/>
    <s v="Azzurri"/>
    <s v="Pistoia"/>
    <x v="4"/>
    <n v="643"/>
    <n v="1"/>
    <x v="2"/>
  </r>
  <r>
    <n v="34"/>
    <n v="41783"/>
    <s v="Azzurri"/>
    <s v="Trapani"/>
    <x v="1"/>
    <n v="1288"/>
    <n v="1"/>
    <x v="4"/>
  </r>
  <r>
    <n v="35"/>
    <n v="41729"/>
    <s v="Azzurri"/>
    <s v="Viterbo"/>
    <x v="2"/>
    <n v="1857"/>
    <n v="3"/>
    <x v="5"/>
  </r>
  <r>
    <n v="47"/>
    <n v="41733"/>
    <s v="Azzurri"/>
    <s v="Vibo Valentia"/>
    <x v="2"/>
    <n v="1918"/>
    <n v="3"/>
    <x v="6"/>
  </r>
  <r>
    <n v="56"/>
    <n v="41796"/>
    <s v="Azzurri"/>
    <s v="Prato"/>
    <x v="1"/>
    <n v="1724"/>
    <n v="4"/>
    <x v="2"/>
  </r>
  <r>
    <n v="64"/>
    <n v="41674"/>
    <s v="Azzurri"/>
    <s v="Sondrio"/>
    <x v="0"/>
    <n v="772"/>
    <n v="2"/>
    <x v="7"/>
  </r>
  <r>
    <n v="82"/>
    <n v="41661"/>
    <s v="Azzurri"/>
    <s v="Reggio nell'Emilia"/>
    <x v="4"/>
    <n v="1283"/>
    <n v="4"/>
    <x v="0"/>
  </r>
  <r>
    <n v="94"/>
    <n v="41674"/>
    <s v="Azzurri"/>
    <s v="Vibo Valentia"/>
    <x v="0"/>
    <n v="862"/>
    <n v="5"/>
    <x v="6"/>
  </r>
  <r>
    <n v="101"/>
    <n v="41696"/>
    <s v="Azzurri"/>
    <s v="Terni"/>
    <x v="3"/>
    <n v="146"/>
    <n v="1"/>
    <x v="8"/>
  </r>
  <r>
    <n v="106"/>
    <n v="41651"/>
    <s v="Azzurri"/>
    <s v="Pescara"/>
    <x v="3"/>
    <n v="1921"/>
    <n v="5"/>
    <x v="9"/>
  </r>
  <r>
    <n v="107"/>
    <n v="41769"/>
    <s v="Azzurri"/>
    <s v="Ravenna"/>
    <x v="1"/>
    <n v="1427"/>
    <n v="4"/>
    <x v="0"/>
  </r>
  <r>
    <n v="112"/>
    <n v="41680"/>
    <s v="Azzurri"/>
    <s v="Terni"/>
    <x v="0"/>
    <n v="115"/>
    <n v="1"/>
    <x v="8"/>
  </r>
  <r>
    <n v="114"/>
    <n v="41766"/>
    <s v="Azzurri"/>
    <s v="Terni"/>
    <x v="4"/>
    <n v="1505"/>
    <n v="2"/>
    <x v="8"/>
  </r>
  <r>
    <n v="122"/>
    <n v="41731"/>
    <s v="Azzurri"/>
    <s v="Vercelli"/>
    <x v="0"/>
    <n v="1977"/>
    <n v="2"/>
    <x v="10"/>
  </r>
  <r>
    <n v="125"/>
    <n v="41778"/>
    <s v="Azzurri"/>
    <s v="Prato"/>
    <x v="3"/>
    <n v="833"/>
    <n v="5"/>
    <x v="2"/>
  </r>
  <r>
    <n v="126"/>
    <n v="41678"/>
    <s v="Azzurri"/>
    <s v="Vicenza"/>
    <x v="2"/>
    <n v="718"/>
    <n v="5"/>
    <x v="11"/>
  </r>
  <r>
    <n v="127"/>
    <n v="41794"/>
    <s v="Azzurri"/>
    <s v="Verbano-Cusio-Ossola"/>
    <x v="2"/>
    <n v="515"/>
    <n v="3"/>
    <x v="10"/>
  </r>
  <r>
    <n v="129"/>
    <n v="41775"/>
    <s v="Azzurri"/>
    <s v="Prato"/>
    <x v="0"/>
    <n v="660"/>
    <n v="4"/>
    <x v="2"/>
  </r>
  <r>
    <n v="132"/>
    <n v="41783"/>
    <s v="Azzurri"/>
    <s v="Roma"/>
    <x v="4"/>
    <n v="1163"/>
    <n v="1"/>
    <x v="5"/>
  </r>
  <r>
    <n v="135"/>
    <n v="41694"/>
    <s v="Azzurri"/>
    <s v="Udine"/>
    <x v="1"/>
    <n v="806"/>
    <n v="5"/>
    <x v="3"/>
  </r>
  <r>
    <n v="144"/>
    <n v="41816"/>
    <s v="Azzurri"/>
    <s v="Verona"/>
    <x v="4"/>
    <n v="1404"/>
    <n v="3"/>
    <x v="11"/>
  </r>
  <r>
    <n v="150"/>
    <n v="41681"/>
    <s v="Azzurri"/>
    <s v="Siena"/>
    <x v="2"/>
    <n v="1215"/>
    <n v="2"/>
    <x v="2"/>
  </r>
  <r>
    <n v="163"/>
    <n v="41753"/>
    <s v="Azzurri"/>
    <s v="Reggio di Calabria"/>
    <x v="1"/>
    <n v="1315"/>
    <n v="2"/>
    <x v="6"/>
  </r>
  <r>
    <n v="178"/>
    <n v="41753"/>
    <s v="Azzurri"/>
    <s v="Siena"/>
    <x v="2"/>
    <n v="155"/>
    <n v="4"/>
    <x v="2"/>
  </r>
  <r>
    <n v="182"/>
    <n v="41704"/>
    <s v="Azzurri"/>
    <s v="Sassari"/>
    <x v="4"/>
    <n v="939"/>
    <n v="5"/>
    <x v="1"/>
  </r>
  <r>
    <n v="184"/>
    <n v="41649"/>
    <s v="Azzurri"/>
    <s v="Varese"/>
    <x v="2"/>
    <n v="1791"/>
    <n v="2"/>
    <x v="7"/>
  </r>
  <r>
    <n v="201"/>
    <n v="41819"/>
    <s v="Azzurri"/>
    <s v="Venezia"/>
    <x v="0"/>
    <n v="1770"/>
    <n v="4"/>
    <x v="11"/>
  </r>
  <r>
    <n v="207"/>
    <n v="41721"/>
    <s v="Azzurri"/>
    <s v="Trapani"/>
    <x v="4"/>
    <n v="296"/>
    <n v="2"/>
    <x v="4"/>
  </r>
  <r>
    <n v="209"/>
    <n v="41662"/>
    <s v="Azzurri"/>
    <s v="Rieti"/>
    <x v="3"/>
    <n v="222"/>
    <n v="5"/>
    <x v="5"/>
  </r>
  <r>
    <n v="219"/>
    <n v="41785"/>
    <s v="Azzurri"/>
    <s v="Terni"/>
    <x v="3"/>
    <n v="1792"/>
    <n v="4"/>
    <x v="8"/>
  </r>
  <r>
    <n v="221"/>
    <n v="41698"/>
    <s v="Azzurri"/>
    <s v="Savona"/>
    <x v="1"/>
    <n v="1337"/>
    <n v="2"/>
    <x v="12"/>
  </r>
  <r>
    <n v="226"/>
    <n v="41749"/>
    <s v="Azzurri"/>
    <s v="Sassari"/>
    <x v="4"/>
    <n v="282"/>
    <n v="3"/>
    <x v="1"/>
  </r>
  <r>
    <n v="228"/>
    <n v="41725"/>
    <s v="Azzurri"/>
    <s v="Rovigo"/>
    <x v="3"/>
    <n v="1441"/>
    <n v="5"/>
    <x v="11"/>
  </r>
  <r>
    <n v="233"/>
    <n v="41661"/>
    <s v="Azzurri"/>
    <s v="Trento"/>
    <x v="3"/>
    <n v="1774"/>
    <n v="3"/>
    <x v="13"/>
  </r>
  <r>
    <n v="239"/>
    <n v="41819"/>
    <s v="Azzurri"/>
    <s v="Trento"/>
    <x v="1"/>
    <n v="317"/>
    <n v="4"/>
    <x v="13"/>
  </r>
  <r>
    <n v="240"/>
    <n v="41695"/>
    <s v="Azzurri"/>
    <s v="Piacenza"/>
    <x v="0"/>
    <n v="1663"/>
    <n v="5"/>
    <x v="0"/>
  </r>
  <r>
    <n v="244"/>
    <n v="41758"/>
    <s v="Azzurri"/>
    <s v="Reggio di Calabria"/>
    <x v="3"/>
    <n v="1557"/>
    <n v="3"/>
    <x v="6"/>
  </r>
  <r>
    <n v="258"/>
    <n v="41714"/>
    <s v="Azzurri"/>
    <s v="Vibo Valentia"/>
    <x v="1"/>
    <n v="173"/>
    <n v="5"/>
    <x v="6"/>
  </r>
  <r>
    <n v="271"/>
    <n v="41790"/>
    <s v="Azzurri"/>
    <s v="Vibo Valentia"/>
    <x v="3"/>
    <n v="1483"/>
    <n v="2"/>
    <x v="6"/>
  </r>
  <r>
    <n v="281"/>
    <n v="41656"/>
    <s v="Azzurri"/>
    <s v="Taranto"/>
    <x v="3"/>
    <n v="840"/>
    <n v="1"/>
    <x v="14"/>
  </r>
  <r>
    <n v="287"/>
    <n v="41757"/>
    <s v="Azzurri"/>
    <s v="Rieti"/>
    <x v="1"/>
    <n v="1381"/>
    <n v="3"/>
    <x v="5"/>
  </r>
  <r>
    <n v="292"/>
    <n v="41674"/>
    <s v="Azzurri"/>
    <s v="Teramo"/>
    <x v="3"/>
    <n v="1963"/>
    <n v="4"/>
    <x v="9"/>
  </r>
  <r>
    <n v="295"/>
    <n v="41814"/>
    <s v="Azzurri"/>
    <s v="Sondrio"/>
    <x v="2"/>
    <n v="837"/>
    <n v="3"/>
    <x v="7"/>
  </r>
  <r>
    <n v="310"/>
    <n v="41787"/>
    <s v="Azzurri"/>
    <s v="Reggio di Calabria"/>
    <x v="4"/>
    <n v="1889"/>
    <n v="5"/>
    <x v="6"/>
  </r>
  <r>
    <n v="314"/>
    <n v="41782"/>
    <s v="Azzurri"/>
    <s v="Trieste"/>
    <x v="0"/>
    <n v="1616"/>
    <n v="2"/>
    <x v="3"/>
  </r>
  <r>
    <n v="318"/>
    <n v="41747"/>
    <s v="Azzurri"/>
    <s v="Perugia"/>
    <x v="0"/>
    <n v="777"/>
    <n v="4"/>
    <x v="8"/>
  </r>
  <r>
    <n v="319"/>
    <n v="41748"/>
    <s v="Azzurri"/>
    <s v="Vercelli"/>
    <x v="2"/>
    <n v="1553"/>
    <n v="3"/>
    <x v="10"/>
  </r>
  <r>
    <n v="320"/>
    <n v="41660"/>
    <s v="Azzurri"/>
    <s v="Roma"/>
    <x v="4"/>
    <n v="1602"/>
    <n v="4"/>
    <x v="5"/>
  </r>
  <r>
    <n v="331"/>
    <n v="41703"/>
    <s v="Azzurri"/>
    <s v="Vicenza"/>
    <x v="3"/>
    <n v="1986"/>
    <n v="4"/>
    <x v="11"/>
  </r>
  <r>
    <n v="342"/>
    <n v="41731"/>
    <s v="Azzurri"/>
    <s v="Pistoia"/>
    <x v="2"/>
    <n v="1022"/>
    <n v="3"/>
    <x v="2"/>
  </r>
  <r>
    <n v="348"/>
    <n v="41803"/>
    <s v="Azzurri"/>
    <s v="Sassari"/>
    <x v="0"/>
    <n v="1321"/>
    <n v="1"/>
    <x v="1"/>
  </r>
  <r>
    <n v="356"/>
    <n v="41755"/>
    <s v="Azzurri"/>
    <s v="Pesaro e Urbino"/>
    <x v="4"/>
    <n v="893"/>
    <n v="4"/>
    <x v="15"/>
  </r>
  <r>
    <n v="359"/>
    <n v="41674"/>
    <s v="Azzurri"/>
    <s v="Savona"/>
    <x v="4"/>
    <n v="1537"/>
    <n v="5"/>
    <x v="12"/>
  </r>
  <r>
    <n v="369"/>
    <n v="41813"/>
    <s v="Azzurri"/>
    <s v="Savona"/>
    <x v="2"/>
    <n v="1609"/>
    <n v="2"/>
    <x v="12"/>
  </r>
  <r>
    <n v="370"/>
    <n v="41764"/>
    <s v="Azzurri"/>
    <s v="Pesaro e Urbino"/>
    <x v="3"/>
    <n v="1234"/>
    <n v="4"/>
    <x v="15"/>
  </r>
  <r>
    <n v="379"/>
    <n v="41682"/>
    <s v="Azzurri"/>
    <s v="Pisa"/>
    <x v="4"/>
    <n v="255"/>
    <n v="1"/>
    <x v="2"/>
  </r>
  <r>
    <n v="381"/>
    <n v="41729"/>
    <s v="Azzurri"/>
    <s v="Pesaro e Urbino"/>
    <x v="0"/>
    <n v="1321"/>
    <n v="4"/>
    <x v="15"/>
  </r>
  <r>
    <n v="413"/>
    <n v="41654"/>
    <s v="Azzurri"/>
    <s v="Salerno"/>
    <x v="2"/>
    <n v="1881"/>
    <n v="1"/>
    <x v="16"/>
  </r>
  <r>
    <n v="430"/>
    <n v="41677"/>
    <s v="Azzurri"/>
    <s v="Vibo Valentia"/>
    <x v="1"/>
    <n v="114"/>
    <n v="4"/>
    <x v="6"/>
  </r>
  <r>
    <n v="431"/>
    <n v="41662"/>
    <s v="Azzurri"/>
    <s v="Taranto"/>
    <x v="2"/>
    <n v="997"/>
    <n v="3"/>
    <x v="14"/>
  </r>
  <r>
    <n v="437"/>
    <n v="41794"/>
    <s v="Azzurri"/>
    <s v="Siena"/>
    <x v="4"/>
    <n v="1552"/>
    <n v="5"/>
    <x v="2"/>
  </r>
  <r>
    <n v="438"/>
    <n v="41723"/>
    <s v="Azzurri"/>
    <s v="Reggio di Calabria"/>
    <x v="1"/>
    <n v="1087"/>
    <n v="4"/>
    <x v="6"/>
  </r>
  <r>
    <n v="440"/>
    <n v="41775"/>
    <s v="Azzurri"/>
    <s v="Verona"/>
    <x v="3"/>
    <n v="1247"/>
    <n v="5"/>
    <x v="11"/>
  </r>
  <r>
    <n v="441"/>
    <n v="41818"/>
    <s v="Azzurri"/>
    <s v="Reggio nell'Emilia"/>
    <x v="2"/>
    <n v="1265"/>
    <n v="5"/>
    <x v="0"/>
  </r>
  <r>
    <n v="446"/>
    <n v="41689"/>
    <s v="Azzurri"/>
    <s v="Pistoia"/>
    <x v="0"/>
    <n v="756"/>
    <n v="2"/>
    <x v="2"/>
  </r>
  <r>
    <n v="449"/>
    <n v="41761"/>
    <s v="Azzurri"/>
    <s v="Savona"/>
    <x v="0"/>
    <n v="216"/>
    <n v="1"/>
    <x v="12"/>
  </r>
  <r>
    <n v="450"/>
    <n v="41684"/>
    <s v="Azzurri"/>
    <s v="Venezia"/>
    <x v="1"/>
    <n v="647"/>
    <n v="2"/>
    <x v="11"/>
  </r>
  <r>
    <n v="455"/>
    <n v="41799"/>
    <s v="Azzurri"/>
    <s v="Salerno"/>
    <x v="2"/>
    <n v="1715"/>
    <n v="2"/>
    <x v="16"/>
  </r>
  <r>
    <n v="469"/>
    <n v="41754"/>
    <s v="Azzurri"/>
    <s v="Roma"/>
    <x v="2"/>
    <n v="297"/>
    <n v="3"/>
    <x v="5"/>
  </r>
  <r>
    <n v="473"/>
    <n v="41695"/>
    <s v="Azzurri"/>
    <s v="Ragusa"/>
    <x v="2"/>
    <n v="155"/>
    <n v="5"/>
    <x v="4"/>
  </r>
  <r>
    <n v="475"/>
    <n v="41802"/>
    <s v="Azzurri"/>
    <s v="Trento"/>
    <x v="1"/>
    <n v="1956"/>
    <n v="1"/>
    <x v="13"/>
  </r>
  <r>
    <n v="477"/>
    <n v="41763"/>
    <s v="Azzurri"/>
    <s v="Terni"/>
    <x v="3"/>
    <n v="336"/>
    <n v="5"/>
    <x v="8"/>
  </r>
  <r>
    <n v="480"/>
    <n v="41786"/>
    <s v="Azzurri"/>
    <s v="Trieste"/>
    <x v="2"/>
    <n v="1581"/>
    <n v="3"/>
    <x v="3"/>
  </r>
  <r>
    <n v="491"/>
    <n v="41687"/>
    <s v="Azzurri"/>
    <s v="Rieti"/>
    <x v="2"/>
    <n v="1007"/>
    <n v="5"/>
    <x v="5"/>
  </r>
  <r>
    <n v="492"/>
    <n v="41684"/>
    <s v="Azzurri"/>
    <s v="Siracusa"/>
    <x v="0"/>
    <n v="1126"/>
    <n v="3"/>
    <x v="4"/>
  </r>
  <r>
    <n v="495"/>
    <n v="41672"/>
    <s v="Azzurri"/>
    <s v="Trapani"/>
    <x v="1"/>
    <n v="204"/>
    <n v="1"/>
    <x v="4"/>
  </r>
  <r>
    <n v="2"/>
    <n v="41714"/>
    <s v="Bianchi"/>
    <s v="Pistoia"/>
    <x v="2"/>
    <n v="1496"/>
    <n v="5"/>
    <x v="2"/>
  </r>
  <r>
    <n v="3"/>
    <n v="41694"/>
    <s v="Bianchi"/>
    <s v="Verbano-Cusio-Ossola"/>
    <x v="1"/>
    <n v="1342"/>
    <n v="4"/>
    <x v="10"/>
  </r>
  <r>
    <n v="5"/>
    <n v="41663"/>
    <s v="Bianchi"/>
    <s v="Pisa"/>
    <x v="1"/>
    <n v="348"/>
    <n v="2"/>
    <x v="2"/>
  </r>
  <r>
    <n v="6"/>
    <n v="41701"/>
    <s v="Bianchi"/>
    <s v="Vercelli"/>
    <x v="4"/>
    <n v="31"/>
    <n v="1"/>
    <x v="10"/>
  </r>
  <r>
    <n v="7"/>
    <n v="41738"/>
    <s v="Bianchi"/>
    <s v="Sassari"/>
    <x v="0"/>
    <n v="1087"/>
    <n v="4"/>
    <x v="1"/>
  </r>
  <r>
    <n v="15"/>
    <n v="41712"/>
    <s v="Bianchi"/>
    <s v="Reggio nell'Emilia"/>
    <x v="3"/>
    <n v="833"/>
    <n v="3"/>
    <x v="0"/>
  </r>
  <r>
    <n v="17"/>
    <n v="41780"/>
    <s v="Bianchi"/>
    <s v="Pavia"/>
    <x v="3"/>
    <n v="1428"/>
    <n v="5"/>
    <x v="7"/>
  </r>
  <r>
    <n v="18"/>
    <n v="41720"/>
    <s v="Bianchi"/>
    <s v="Savona"/>
    <x v="1"/>
    <n v="1677"/>
    <n v="5"/>
    <x v="12"/>
  </r>
  <r>
    <n v="30"/>
    <n v="41798"/>
    <s v="Bianchi"/>
    <s v="Pesaro e Urbino"/>
    <x v="0"/>
    <n v="95"/>
    <n v="3"/>
    <x v="15"/>
  </r>
  <r>
    <n v="31"/>
    <n v="41733"/>
    <s v="Bianchi"/>
    <s v="Treviso"/>
    <x v="2"/>
    <n v="270"/>
    <n v="5"/>
    <x v="11"/>
  </r>
  <r>
    <n v="42"/>
    <n v="41716"/>
    <s v="Bianchi"/>
    <s v="Vicenza"/>
    <x v="2"/>
    <n v="1747"/>
    <n v="5"/>
    <x v="11"/>
  </r>
  <r>
    <n v="58"/>
    <n v="41805"/>
    <s v="Bianchi"/>
    <s v="Piacenza"/>
    <x v="0"/>
    <n v="939"/>
    <n v="3"/>
    <x v="0"/>
  </r>
  <r>
    <n v="60"/>
    <n v="41671"/>
    <s v="Bianchi"/>
    <s v="Reggio di Calabria"/>
    <x v="3"/>
    <n v="986"/>
    <n v="5"/>
    <x v="6"/>
  </r>
  <r>
    <n v="66"/>
    <n v="41816"/>
    <s v="Bianchi"/>
    <s v="Sondrio"/>
    <x v="3"/>
    <n v="191"/>
    <n v="1"/>
    <x v="7"/>
  </r>
  <r>
    <n v="71"/>
    <n v="41802"/>
    <s v="Bianchi"/>
    <s v="Vibo Valentia"/>
    <x v="2"/>
    <n v="1049"/>
    <n v="3"/>
    <x v="6"/>
  </r>
  <r>
    <n v="73"/>
    <n v="41738"/>
    <s v="Bianchi"/>
    <s v="Pordenone"/>
    <x v="3"/>
    <n v="1235"/>
    <n v="3"/>
    <x v="3"/>
  </r>
  <r>
    <n v="76"/>
    <n v="41728"/>
    <s v="Bianchi"/>
    <s v="Pesaro e Urbino"/>
    <x v="4"/>
    <n v="568"/>
    <n v="4"/>
    <x v="15"/>
  </r>
  <r>
    <n v="77"/>
    <n v="41677"/>
    <s v="Bianchi"/>
    <s v="Torino"/>
    <x v="0"/>
    <n v="1932"/>
    <n v="3"/>
    <x v="10"/>
  </r>
  <r>
    <n v="95"/>
    <n v="41713"/>
    <s v="Bianchi"/>
    <s v="Verona"/>
    <x v="3"/>
    <n v="403"/>
    <n v="3"/>
    <x v="11"/>
  </r>
  <r>
    <n v="99"/>
    <n v="41724"/>
    <s v="Bianchi"/>
    <s v="Pisa"/>
    <x v="4"/>
    <n v="1829"/>
    <n v="5"/>
    <x v="2"/>
  </r>
  <r>
    <n v="105"/>
    <n v="41698"/>
    <s v="Bianchi"/>
    <s v="Prato"/>
    <x v="2"/>
    <n v="1710"/>
    <n v="2"/>
    <x v="2"/>
  </r>
  <r>
    <n v="109"/>
    <n v="41646"/>
    <s v="Bianchi"/>
    <s v="Prato"/>
    <x v="3"/>
    <n v="1697"/>
    <n v="1"/>
    <x v="2"/>
  </r>
  <r>
    <n v="116"/>
    <n v="41726"/>
    <s v="Bianchi"/>
    <s v="Rieti"/>
    <x v="0"/>
    <n v="724"/>
    <n v="1"/>
    <x v="5"/>
  </r>
  <r>
    <n v="118"/>
    <n v="41793"/>
    <s v="Bianchi"/>
    <s v="Pavia"/>
    <x v="3"/>
    <n v="403"/>
    <n v="4"/>
    <x v="7"/>
  </r>
  <r>
    <n v="131"/>
    <n v="41695"/>
    <s v="Bianchi"/>
    <s v="Venezia"/>
    <x v="3"/>
    <n v="1889"/>
    <n v="4"/>
    <x v="11"/>
  </r>
  <r>
    <n v="134"/>
    <n v="41807"/>
    <s v="Bianchi"/>
    <s v="Viterbo"/>
    <x v="0"/>
    <n v="175"/>
    <n v="1"/>
    <x v="5"/>
  </r>
  <r>
    <n v="138"/>
    <n v="41681"/>
    <s v="Bianchi"/>
    <s v="Taranto"/>
    <x v="1"/>
    <n v="502"/>
    <n v="2"/>
    <x v="14"/>
  </r>
  <r>
    <n v="141"/>
    <n v="41790"/>
    <s v="Bianchi"/>
    <s v="Sassari"/>
    <x v="2"/>
    <n v="1343"/>
    <n v="2"/>
    <x v="1"/>
  </r>
  <r>
    <n v="142"/>
    <n v="41785"/>
    <s v="Bianchi"/>
    <s v="Teramo"/>
    <x v="2"/>
    <n v="1052"/>
    <n v="4"/>
    <x v="9"/>
  </r>
  <r>
    <n v="148"/>
    <n v="41725"/>
    <s v="Bianchi"/>
    <s v="Reggio nell'Emilia"/>
    <x v="1"/>
    <n v="1906"/>
    <n v="1"/>
    <x v="0"/>
  </r>
  <r>
    <n v="151"/>
    <n v="41819"/>
    <s v="Bianchi"/>
    <s v="Verona"/>
    <x v="0"/>
    <n v="1186"/>
    <n v="1"/>
    <x v="11"/>
  </r>
  <r>
    <n v="153"/>
    <n v="41734"/>
    <s v="Bianchi"/>
    <s v="Sondrio"/>
    <x v="4"/>
    <n v="1614"/>
    <n v="3"/>
    <x v="7"/>
  </r>
  <r>
    <n v="155"/>
    <n v="41762"/>
    <s v="Bianchi"/>
    <s v="Varese"/>
    <x v="0"/>
    <n v="1277"/>
    <n v="1"/>
    <x v="7"/>
  </r>
  <r>
    <n v="157"/>
    <n v="41656"/>
    <s v="Bianchi"/>
    <s v="Treviso"/>
    <x v="4"/>
    <n v="254"/>
    <n v="2"/>
    <x v="11"/>
  </r>
  <r>
    <n v="169"/>
    <n v="41676"/>
    <s v="Bianchi"/>
    <s v="Siracusa"/>
    <x v="0"/>
    <n v="1583"/>
    <n v="5"/>
    <x v="4"/>
  </r>
  <r>
    <n v="179"/>
    <n v="41685"/>
    <s v="Bianchi"/>
    <s v="Siracusa"/>
    <x v="0"/>
    <n v="686"/>
    <n v="2"/>
    <x v="4"/>
  </r>
  <r>
    <n v="180"/>
    <n v="41743"/>
    <s v="Bianchi"/>
    <s v="Potenza"/>
    <x v="0"/>
    <n v="450"/>
    <n v="1"/>
    <x v="17"/>
  </r>
  <r>
    <n v="192"/>
    <n v="41665"/>
    <s v="Bianchi"/>
    <s v="Terni"/>
    <x v="3"/>
    <n v="1961"/>
    <n v="5"/>
    <x v="8"/>
  </r>
  <r>
    <n v="200"/>
    <n v="41672"/>
    <s v="Bianchi"/>
    <s v="Reggio nell'Emilia"/>
    <x v="3"/>
    <n v="956"/>
    <n v="2"/>
    <x v="0"/>
  </r>
  <r>
    <n v="206"/>
    <n v="41674"/>
    <s v="Bianchi"/>
    <s v="Trento"/>
    <x v="4"/>
    <n v="715"/>
    <n v="3"/>
    <x v="13"/>
  </r>
  <r>
    <n v="217"/>
    <n v="41680"/>
    <s v="Bianchi"/>
    <s v="Perugia"/>
    <x v="1"/>
    <n v="833"/>
    <n v="2"/>
    <x v="8"/>
  </r>
  <r>
    <n v="223"/>
    <n v="41776"/>
    <s v="Bianchi"/>
    <s v="Varese"/>
    <x v="2"/>
    <n v="348"/>
    <n v="2"/>
    <x v="7"/>
  </r>
  <r>
    <n v="227"/>
    <n v="41755"/>
    <s v="Bianchi"/>
    <s v="Pisa"/>
    <x v="0"/>
    <n v="481"/>
    <n v="4"/>
    <x v="2"/>
  </r>
  <r>
    <n v="229"/>
    <n v="41805"/>
    <s v="Bianchi"/>
    <s v="Savona"/>
    <x v="3"/>
    <n v="808"/>
    <n v="4"/>
    <x v="12"/>
  </r>
  <r>
    <n v="230"/>
    <n v="41656"/>
    <s v="Bianchi"/>
    <s v="Venezia"/>
    <x v="1"/>
    <n v="1874"/>
    <n v="5"/>
    <x v="11"/>
  </r>
  <r>
    <n v="259"/>
    <n v="41807"/>
    <s v="Bianchi"/>
    <s v="Perugia"/>
    <x v="1"/>
    <n v="1960"/>
    <n v="4"/>
    <x v="8"/>
  </r>
  <r>
    <n v="266"/>
    <n v="41715"/>
    <s v="Bianchi"/>
    <s v="Pescara"/>
    <x v="2"/>
    <n v="1733"/>
    <n v="5"/>
    <x v="9"/>
  </r>
  <r>
    <n v="272"/>
    <n v="41768"/>
    <s v="Bianchi"/>
    <s v="Rimini"/>
    <x v="2"/>
    <n v="1255"/>
    <n v="5"/>
    <x v="0"/>
  </r>
  <r>
    <n v="273"/>
    <n v="41683"/>
    <s v="Bianchi"/>
    <s v="Savona"/>
    <x v="3"/>
    <n v="1687"/>
    <n v="2"/>
    <x v="12"/>
  </r>
  <r>
    <n v="284"/>
    <n v="41788"/>
    <s v="Bianchi"/>
    <s v="Torino"/>
    <x v="3"/>
    <n v="834"/>
    <n v="2"/>
    <x v="10"/>
  </r>
  <r>
    <n v="293"/>
    <n v="41694"/>
    <s v="Bianchi"/>
    <s v="Savona"/>
    <x v="1"/>
    <n v="1583"/>
    <n v="4"/>
    <x v="12"/>
  </r>
  <r>
    <n v="300"/>
    <n v="41708"/>
    <s v="Bianchi"/>
    <s v="Treviso"/>
    <x v="0"/>
    <n v="707"/>
    <n v="5"/>
    <x v="11"/>
  </r>
  <r>
    <n v="302"/>
    <n v="41675"/>
    <s v="Bianchi"/>
    <s v="Verbano-Cusio-Ossola"/>
    <x v="2"/>
    <n v="1560"/>
    <n v="5"/>
    <x v="10"/>
  </r>
  <r>
    <n v="306"/>
    <n v="41740"/>
    <s v="Bianchi"/>
    <s v="Ragusa"/>
    <x v="3"/>
    <n v="1370"/>
    <n v="2"/>
    <x v="4"/>
  </r>
  <r>
    <n v="307"/>
    <n v="41671"/>
    <s v="Bianchi"/>
    <s v="Rimini"/>
    <x v="2"/>
    <n v="331"/>
    <n v="4"/>
    <x v="0"/>
  </r>
  <r>
    <n v="308"/>
    <n v="41722"/>
    <s v="Bianchi"/>
    <s v="Verbano-Cusio-Ossola"/>
    <x v="0"/>
    <n v="878"/>
    <n v="1"/>
    <x v="10"/>
  </r>
  <r>
    <n v="317"/>
    <n v="41804"/>
    <s v="Bianchi"/>
    <s v="Siracusa"/>
    <x v="1"/>
    <n v="922"/>
    <n v="1"/>
    <x v="4"/>
  </r>
  <r>
    <n v="332"/>
    <n v="41708"/>
    <s v="Bianchi"/>
    <s v="Venezia"/>
    <x v="2"/>
    <n v="1244"/>
    <n v="3"/>
    <x v="11"/>
  </r>
  <r>
    <n v="335"/>
    <n v="41763"/>
    <s v="Bianchi"/>
    <s v="Pordenone"/>
    <x v="3"/>
    <n v="1472"/>
    <n v="4"/>
    <x v="3"/>
  </r>
  <r>
    <n v="336"/>
    <n v="41784"/>
    <s v="Bianchi"/>
    <s v="Vercelli"/>
    <x v="4"/>
    <n v="220"/>
    <n v="5"/>
    <x v="10"/>
  </r>
  <r>
    <n v="344"/>
    <n v="41791"/>
    <s v="Bianchi"/>
    <s v="Perugia"/>
    <x v="0"/>
    <n v="842"/>
    <n v="2"/>
    <x v="8"/>
  </r>
  <r>
    <n v="351"/>
    <n v="41696"/>
    <s v="Bianchi"/>
    <s v="Perugia"/>
    <x v="2"/>
    <n v="1919"/>
    <n v="2"/>
    <x v="8"/>
  </r>
  <r>
    <n v="354"/>
    <n v="41760"/>
    <s v="Bianchi"/>
    <s v="Sondrio"/>
    <x v="3"/>
    <n v="445"/>
    <n v="2"/>
    <x v="7"/>
  </r>
  <r>
    <n v="368"/>
    <n v="41819"/>
    <s v="Bianchi"/>
    <s v="Roma"/>
    <x v="2"/>
    <n v="1602"/>
    <n v="4"/>
    <x v="5"/>
  </r>
  <r>
    <n v="371"/>
    <n v="41727"/>
    <s v="Bianchi"/>
    <s v="Terni"/>
    <x v="4"/>
    <n v="186"/>
    <n v="3"/>
    <x v="8"/>
  </r>
  <r>
    <n v="375"/>
    <n v="41645"/>
    <s v="Bianchi"/>
    <s v="Verbano-Cusio-Ossola"/>
    <x v="2"/>
    <n v="131"/>
    <n v="1"/>
    <x v="10"/>
  </r>
  <r>
    <n v="378"/>
    <n v="41689"/>
    <s v="Bianchi"/>
    <s v="Ragusa"/>
    <x v="0"/>
    <n v="1586"/>
    <n v="4"/>
    <x v="4"/>
  </r>
  <r>
    <n v="382"/>
    <n v="41741"/>
    <s v="Bianchi"/>
    <s v="Treviso"/>
    <x v="3"/>
    <n v="735"/>
    <n v="2"/>
    <x v="11"/>
  </r>
  <r>
    <n v="385"/>
    <n v="41776"/>
    <s v="Bianchi"/>
    <s v="Rovigo"/>
    <x v="0"/>
    <n v="1108"/>
    <n v="2"/>
    <x v="11"/>
  </r>
  <r>
    <n v="410"/>
    <n v="41675"/>
    <s v="Bianchi"/>
    <s v="Udine"/>
    <x v="3"/>
    <n v="1647"/>
    <n v="1"/>
    <x v="3"/>
  </r>
  <r>
    <n v="417"/>
    <n v="41752"/>
    <s v="Bianchi"/>
    <s v="Reggio di Calabria"/>
    <x v="1"/>
    <n v="207"/>
    <n v="1"/>
    <x v="6"/>
  </r>
  <r>
    <n v="422"/>
    <n v="41793"/>
    <s v="Bianchi"/>
    <s v="Trapani"/>
    <x v="2"/>
    <n v="1479"/>
    <n v="3"/>
    <x v="4"/>
  </r>
  <r>
    <n v="429"/>
    <n v="41651"/>
    <s v="Bianchi"/>
    <s v="Perugia"/>
    <x v="4"/>
    <n v="563"/>
    <n v="1"/>
    <x v="8"/>
  </r>
  <r>
    <n v="436"/>
    <n v="41818"/>
    <s v="Bianchi"/>
    <s v="Sassari"/>
    <x v="1"/>
    <n v="1090"/>
    <n v="2"/>
    <x v="1"/>
  </r>
  <r>
    <n v="445"/>
    <n v="41770"/>
    <s v="Bianchi"/>
    <s v="Roma"/>
    <x v="0"/>
    <n v="1951"/>
    <n v="3"/>
    <x v="5"/>
  </r>
  <r>
    <n v="448"/>
    <n v="41728"/>
    <s v="Bianchi"/>
    <s v="Trapani"/>
    <x v="0"/>
    <n v="912"/>
    <n v="4"/>
    <x v="4"/>
  </r>
  <r>
    <n v="451"/>
    <n v="41742"/>
    <s v="Bianchi"/>
    <s v="Trapani"/>
    <x v="1"/>
    <n v="1101"/>
    <n v="2"/>
    <x v="4"/>
  </r>
  <r>
    <n v="452"/>
    <n v="41688"/>
    <s v="Bianchi"/>
    <s v="Perugia"/>
    <x v="2"/>
    <n v="426"/>
    <n v="2"/>
    <x v="8"/>
  </r>
  <r>
    <n v="456"/>
    <n v="41785"/>
    <s v="Bianchi"/>
    <s v="Siena"/>
    <x v="1"/>
    <n v="1289"/>
    <n v="4"/>
    <x v="2"/>
  </r>
  <r>
    <n v="464"/>
    <n v="41755"/>
    <s v="Bianchi"/>
    <s v="Pescara"/>
    <x v="4"/>
    <n v="660"/>
    <n v="3"/>
    <x v="9"/>
  </r>
  <r>
    <n v="470"/>
    <n v="41820"/>
    <s v="Bianchi"/>
    <s v="Viterbo"/>
    <x v="2"/>
    <n v="1244"/>
    <n v="5"/>
    <x v="5"/>
  </r>
  <r>
    <n v="471"/>
    <n v="41676"/>
    <s v="Bianchi"/>
    <s v="Verbano-Cusio-Ossola"/>
    <x v="3"/>
    <n v="1099"/>
    <n v="4"/>
    <x v="10"/>
  </r>
  <r>
    <n v="481"/>
    <n v="41713"/>
    <s v="Bianchi"/>
    <s v="Vicenza"/>
    <x v="3"/>
    <n v="539"/>
    <n v="5"/>
    <x v="11"/>
  </r>
  <r>
    <n v="488"/>
    <n v="41690"/>
    <s v="Bianchi"/>
    <s v="Trento"/>
    <x v="2"/>
    <n v="689"/>
    <n v="3"/>
    <x v="13"/>
  </r>
  <r>
    <n v="489"/>
    <n v="41760"/>
    <s v="Bianchi"/>
    <s v="Treviso"/>
    <x v="0"/>
    <n v="1880"/>
    <n v="1"/>
    <x v="11"/>
  </r>
  <r>
    <n v="490"/>
    <n v="41667"/>
    <s v="Bianchi"/>
    <s v="Prato"/>
    <x v="0"/>
    <n v="1357"/>
    <n v="4"/>
    <x v="2"/>
  </r>
  <r>
    <n v="498"/>
    <n v="41762"/>
    <s v="Bianchi"/>
    <s v="Ragusa"/>
    <x v="1"/>
    <n v="1724"/>
    <n v="1"/>
    <x v="4"/>
  </r>
  <r>
    <n v="19"/>
    <n v="41734"/>
    <s v="Gialli"/>
    <s v="Rimini"/>
    <x v="0"/>
    <n v="1514"/>
    <n v="2"/>
    <x v="0"/>
  </r>
  <r>
    <n v="29"/>
    <n v="41786"/>
    <s v="Gialli"/>
    <s v="Reggio nell'Emilia"/>
    <x v="4"/>
    <n v="328"/>
    <n v="4"/>
    <x v="0"/>
  </r>
  <r>
    <n v="33"/>
    <n v="41662"/>
    <s v="Gialli"/>
    <s v="Trento"/>
    <x v="4"/>
    <n v="759"/>
    <n v="2"/>
    <x v="13"/>
  </r>
  <r>
    <n v="36"/>
    <n v="41765"/>
    <s v="Gialli"/>
    <s v="Torino"/>
    <x v="3"/>
    <n v="1558"/>
    <n v="3"/>
    <x v="10"/>
  </r>
  <r>
    <n v="37"/>
    <n v="41711"/>
    <s v="Gialli"/>
    <s v="Potenza"/>
    <x v="3"/>
    <n v="1879"/>
    <n v="3"/>
    <x v="17"/>
  </r>
  <r>
    <n v="45"/>
    <n v="41787"/>
    <s v="Gialli"/>
    <s v="Reggio nell'Emilia"/>
    <x v="4"/>
    <n v="1484"/>
    <n v="2"/>
    <x v="0"/>
  </r>
  <r>
    <n v="46"/>
    <n v="41739"/>
    <s v="Gialli"/>
    <s v="Potenza"/>
    <x v="0"/>
    <n v="1887"/>
    <n v="5"/>
    <x v="17"/>
  </r>
  <r>
    <n v="48"/>
    <n v="41798"/>
    <s v="Gialli"/>
    <s v="Verbano-Cusio-Ossola"/>
    <x v="3"/>
    <n v="934"/>
    <n v="2"/>
    <x v="10"/>
  </r>
  <r>
    <n v="57"/>
    <n v="41643"/>
    <s v="Gialli"/>
    <s v="Rimini"/>
    <x v="1"/>
    <n v="721"/>
    <n v="3"/>
    <x v="0"/>
  </r>
  <r>
    <n v="65"/>
    <n v="41724"/>
    <s v="Gialli"/>
    <s v="Trapani"/>
    <x v="1"/>
    <n v="1838"/>
    <n v="3"/>
    <x v="4"/>
  </r>
  <r>
    <n v="75"/>
    <n v="41715"/>
    <s v="Gialli"/>
    <s v="Varese"/>
    <x v="3"/>
    <n v="785"/>
    <n v="4"/>
    <x v="7"/>
  </r>
  <r>
    <n v="83"/>
    <n v="41721"/>
    <s v="Gialli"/>
    <s v="Roma"/>
    <x v="1"/>
    <n v="311"/>
    <n v="2"/>
    <x v="5"/>
  </r>
  <r>
    <n v="87"/>
    <n v="41749"/>
    <s v="Gialli"/>
    <s v="Verona"/>
    <x v="1"/>
    <n v="1812"/>
    <n v="3"/>
    <x v="11"/>
  </r>
  <r>
    <n v="89"/>
    <n v="41796"/>
    <s v="Gialli"/>
    <s v="Salerno"/>
    <x v="0"/>
    <n v="1812"/>
    <n v="4"/>
    <x v="16"/>
  </r>
  <r>
    <n v="90"/>
    <n v="41646"/>
    <s v="Gialli"/>
    <s v="Pavia"/>
    <x v="0"/>
    <n v="76"/>
    <n v="3"/>
    <x v="7"/>
  </r>
  <r>
    <n v="100"/>
    <n v="41778"/>
    <s v="Gialli"/>
    <s v="Pistoia"/>
    <x v="1"/>
    <n v="411"/>
    <n v="1"/>
    <x v="2"/>
  </r>
  <r>
    <n v="108"/>
    <n v="41812"/>
    <s v="Gialli"/>
    <s v="Viterbo"/>
    <x v="2"/>
    <n v="1205"/>
    <n v="5"/>
    <x v="5"/>
  </r>
  <r>
    <n v="111"/>
    <n v="41699"/>
    <s v="Gialli"/>
    <s v="Rimini"/>
    <x v="0"/>
    <n v="1520"/>
    <n v="5"/>
    <x v="0"/>
  </r>
  <r>
    <n v="115"/>
    <n v="41650"/>
    <s v="Gialli"/>
    <s v="Trieste"/>
    <x v="0"/>
    <n v="977"/>
    <n v="5"/>
    <x v="3"/>
  </r>
  <r>
    <n v="124"/>
    <n v="41698"/>
    <s v="Gialli"/>
    <s v="Venezia"/>
    <x v="0"/>
    <n v="1658"/>
    <n v="2"/>
    <x v="11"/>
  </r>
  <r>
    <n v="133"/>
    <n v="41798"/>
    <s v="Gialli"/>
    <s v="Rimini"/>
    <x v="2"/>
    <n v="1896"/>
    <n v="1"/>
    <x v="0"/>
  </r>
  <r>
    <n v="147"/>
    <n v="41762"/>
    <s v="Gialli"/>
    <s v="Pordenone"/>
    <x v="2"/>
    <n v="503"/>
    <n v="5"/>
    <x v="3"/>
  </r>
  <r>
    <n v="154"/>
    <n v="41652"/>
    <s v="Gialli"/>
    <s v="Savona"/>
    <x v="1"/>
    <n v="744"/>
    <n v="5"/>
    <x v="12"/>
  </r>
  <r>
    <n v="156"/>
    <n v="41781"/>
    <s v="Gialli"/>
    <s v="Ragusa"/>
    <x v="4"/>
    <n v="1520"/>
    <n v="3"/>
    <x v="4"/>
  </r>
  <r>
    <n v="162"/>
    <n v="41682"/>
    <s v="Gialli"/>
    <s v="Piacenza"/>
    <x v="1"/>
    <n v="1390"/>
    <n v="4"/>
    <x v="0"/>
  </r>
  <r>
    <n v="164"/>
    <n v="41819"/>
    <s v="Gialli"/>
    <s v="Savona"/>
    <x v="2"/>
    <n v="1670"/>
    <n v="3"/>
    <x v="12"/>
  </r>
  <r>
    <n v="165"/>
    <n v="41804"/>
    <s v="Gialli"/>
    <s v="Varese"/>
    <x v="4"/>
    <n v="1691"/>
    <n v="3"/>
    <x v="7"/>
  </r>
  <r>
    <n v="168"/>
    <n v="41700"/>
    <s v="Gialli"/>
    <s v="Teramo"/>
    <x v="2"/>
    <n v="135"/>
    <n v="5"/>
    <x v="9"/>
  </r>
  <r>
    <n v="172"/>
    <n v="41777"/>
    <s v="Gialli"/>
    <s v="Verona"/>
    <x v="4"/>
    <n v="727"/>
    <n v="3"/>
    <x v="11"/>
  </r>
  <r>
    <n v="173"/>
    <n v="41697"/>
    <s v="Gialli"/>
    <s v="Pesaro e Urbino"/>
    <x v="4"/>
    <n v="1637"/>
    <n v="3"/>
    <x v="15"/>
  </r>
  <r>
    <n v="177"/>
    <n v="41786"/>
    <s v="Gialli"/>
    <s v="Rovigo"/>
    <x v="4"/>
    <n v="686"/>
    <n v="1"/>
    <x v="11"/>
  </r>
  <r>
    <n v="183"/>
    <n v="41686"/>
    <s v="Gialli"/>
    <s v="Reggio di Calabria"/>
    <x v="0"/>
    <n v="1608"/>
    <n v="2"/>
    <x v="6"/>
  </r>
  <r>
    <n v="187"/>
    <n v="41781"/>
    <s v="Gialli"/>
    <s v="Vercelli"/>
    <x v="2"/>
    <n v="1909"/>
    <n v="4"/>
    <x v="10"/>
  </r>
  <r>
    <n v="189"/>
    <n v="41683"/>
    <s v="Gialli"/>
    <s v="Vibo Valentia"/>
    <x v="4"/>
    <n v="1145"/>
    <n v="2"/>
    <x v="6"/>
  </r>
  <r>
    <n v="190"/>
    <n v="41758"/>
    <s v="Gialli"/>
    <s v="Potenza"/>
    <x v="4"/>
    <n v="925"/>
    <n v="3"/>
    <x v="17"/>
  </r>
  <r>
    <n v="193"/>
    <n v="41734"/>
    <s v="Gialli"/>
    <s v="Trieste"/>
    <x v="0"/>
    <n v="184"/>
    <n v="5"/>
    <x v="3"/>
  </r>
  <r>
    <n v="194"/>
    <n v="41724"/>
    <s v="Gialli"/>
    <s v="Ragusa"/>
    <x v="2"/>
    <n v="163"/>
    <n v="1"/>
    <x v="4"/>
  </r>
  <r>
    <n v="198"/>
    <n v="41687"/>
    <s v="Gialli"/>
    <s v="Verbano-Cusio-Ossola"/>
    <x v="0"/>
    <n v="705"/>
    <n v="3"/>
    <x v="10"/>
  </r>
  <r>
    <n v="216"/>
    <n v="41750"/>
    <s v="Gialli"/>
    <s v="Savona"/>
    <x v="2"/>
    <n v="1425"/>
    <n v="4"/>
    <x v="12"/>
  </r>
  <r>
    <n v="241"/>
    <n v="41669"/>
    <s v="Gialli"/>
    <s v="Vercelli"/>
    <x v="3"/>
    <n v="107"/>
    <n v="1"/>
    <x v="10"/>
  </r>
  <r>
    <n v="242"/>
    <n v="41800"/>
    <s v="Gialli"/>
    <s v="Udine"/>
    <x v="3"/>
    <n v="1430"/>
    <n v="2"/>
    <x v="3"/>
  </r>
  <r>
    <n v="251"/>
    <n v="41804"/>
    <s v="Gialli"/>
    <s v="Pordenone"/>
    <x v="3"/>
    <n v="95"/>
    <n v="3"/>
    <x v="3"/>
  </r>
  <r>
    <n v="253"/>
    <n v="41688"/>
    <s v="Gialli"/>
    <s v="Siracusa"/>
    <x v="1"/>
    <n v="222"/>
    <n v="4"/>
    <x v="4"/>
  </r>
  <r>
    <n v="257"/>
    <n v="41757"/>
    <s v="Gialli"/>
    <s v="Rieti"/>
    <x v="3"/>
    <n v="1048"/>
    <n v="5"/>
    <x v="5"/>
  </r>
  <r>
    <n v="260"/>
    <n v="41752"/>
    <s v="Gialli"/>
    <s v="Vercelli"/>
    <x v="2"/>
    <n v="910"/>
    <n v="2"/>
    <x v="10"/>
  </r>
  <r>
    <n v="262"/>
    <n v="41780"/>
    <s v="Gialli"/>
    <s v="Salerno"/>
    <x v="0"/>
    <n v="1006"/>
    <n v="2"/>
    <x v="16"/>
  </r>
  <r>
    <n v="263"/>
    <n v="41667"/>
    <s v="Gialli"/>
    <s v="Pordenone"/>
    <x v="4"/>
    <n v="268"/>
    <n v="4"/>
    <x v="3"/>
  </r>
  <r>
    <n v="267"/>
    <n v="41799"/>
    <s v="Gialli"/>
    <s v="Savona"/>
    <x v="2"/>
    <n v="892"/>
    <n v="4"/>
    <x v="12"/>
  </r>
  <r>
    <n v="274"/>
    <n v="41683"/>
    <s v="Gialli"/>
    <s v="Vicenza"/>
    <x v="0"/>
    <n v="792"/>
    <n v="5"/>
    <x v="11"/>
  </r>
  <r>
    <n v="275"/>
    <n v="41799"/>
    <s v="Gialli"/>
    <s v="Rieti"/>
    <x v="4"/>
    <n v="1284"/>
    <n v="2"/>
    <x v="5"/>
  </r>
  <r>
    <n v="276"/>
    <n v="41730"/>
    <s v="Gialli"/>
    <s v="Prato"/>
    <x v="1"/>
    <n v="1007"/>
    <n v="3"/>
    <x v="2"/>
  </r>
  <r>
    <n v="288"/>
    <n v="41697"/>
    <s v="Gialli"/>
    <s v="Pisa"/>
    <x v="3"/>
    <n v="742"/>
    <n v="1"/>
    <x v="2"/>
  </r>
  <r>
    <n v="297"/>
    <n v="41703"/>
    <s v="Gialli"/>
    <s v="Potenza"/>
    <x v="3"/>
    <n v="94"/>
    <n v="5"/>
    <x v="17"/>
  </r>
  <r>
    <n v="299"/>
    <n v="41677"/>
    <s v="Gialli"/>
    <s v="Reggio di Calabria"/>
    <x v="3"/>
    <n v="1266"/>
    <n v="4"/>
    <x v="6"/>
  </r>
  <r>
    <n v="315"/>
    <n v="41705"/>
    <s v="Gialli"/>
    <s v="Pisa"/>
    <x v="0"/>
    <n v="66"/>
    <n v="3"/>
    <x v="2"/>
  </r>
  <r>
    <n v="329"/>
    <n v="41693"/>
    <s v="Gialli"/>
    <s v="Savona"/>
    <x v="0"/>
    <n v="97"/>
    <n v="2"/>
    <x v="12"/>
  </r>
  <r>
    <n v="334"/>
    <n v="41684"/>
    <s v="Gialli"/>
    <s v="Siena"/>
    <x v="0"/>
    <n v="1554"/>
    <n v="4"/>
    <x v="2"/>
  </r>
  <r>
    <n v="338"/>
    <n v="41769"/>
    <s v="Gialli"/>
    <s v="Viterbo"/>
    <x v="3"/>
    <n v="844"/>
    <n v="5"/>
    <x v="5"/>
  </r>
  <r>
    <n v="340"/>
    <n v="41733"/>
    <s v="Gialli"/>
    <s v="Teramo"/>
    <x v="1"/>
    <n v="1937"/>
    <n v="1"/>
    <x v="9"/>
  </r>
  <r>
    <n v="343"/>
    <n v="41756"/>
    <s v="Gialli"/>
    <s v="Varese"/>
    <x v="4"/>
    <n v="990"/>
    <n v="5"/>
    <x v="7"/>
  </r>
  <r>
    <n v="362"/>
    <n v="41746"/>
    <s v="Gialli"/>
    <s v="Siracusa"/>
    <x v="4"/>
    <n v="1128"/>
    <n v="3"/>
    <x v="4"/>
  </r>
  <r>
    <n v="363"/>
    <n v="41759"/>
    <s v="Gialli"/>
    <s v="Sassari"/>
    <x v="2"/>
    <n v="849"/>
    <n v="2"/>
    <x v="1"/>
  </r>
  <r>
    <n v="364"/>
    <n v="41819"/>
    <s v="Gialli"/>
    <s v="Varese"/>
    <x v="4"/>
    <n v="1252"/>
    <n v="1"/>
    <x v="7"/>
  </r>
  <r>
    <n v="367"/>
    <n v="41692"/>
    <s v="Gialli"/>
    <s v="Viterbo"/>
    <x v="1"/>
    <n v="653"/>
    <n v="3"/>
    <x v="5"/>
  </r>
  <r>
    <n v="380"/>
    <n v="41659"/>
    <s v="Gialli"/>
    <s v="Sondrio"/>
    <x v="3"/>
    <n v="1469"/>
    <n v="2"/>
    <x v="7"/>
  </r>
  <r>
    <n v="393"/>
    <n v="41814"/>
    <s v="Gialli"/>
    <s v="Sondrio"/>
    <x v="0"/>
    <n v="1876"/>
    <n v="2"/>
    <x v="7"/>
  </r>
  <r>
    <n v="397"/>
    <n v="41646"/>
    <s v="Gialli"/>
    <s v="Prato"/>
    <x v="1"/>
    <n v="549"/>
    <n v="1"/>
    <x v="2"/>
  </r>
  <r>
    <n v="402"/>
    <n v="41649"/>
    <s v="Gialli"/>
    <s v="Rieti"/>
    <x v="4"/>
    <n v="681"/>
    <n v="4"/>
    <x v="5"/>
  </r>
  <r>
    <n v="409"/>
    <n v="41695"/>
    <s v="Gialli"/>
    <s v="Vibo Valentia"/>
    <x v="2"/>
    <n v="1839"/>
    <n v="4"/>
    <x v="6"/>
  </r>
  <r>
    <n v="427"/>
    <n v="41814"/>
    <s v="Gialli"/>
    <s v="Piacenza"/>
    <x v="0"/>
    <n v="1853"/>
    <n v="1"/>
    <x v="0"/>
  </r>
  <r>
    <n v="433"/>
    <n v="41679"/>
    <s v="Gialli"/>
    <s v="Viterbo"/>
    <x v="3"/>
    <n v="1722"/>
    <n v="3"/>
    <x v="5"/>
  </r>
  <r>
    <n v="435"/>
    <n v="41681"/>
    <s v="Gialli"/>
    <s v="Rieti"/>
    <x v="0"/>
    <n v="702"/>
    <n v="2"/>
    <x v="5"/>
  </r>
  <r>
    <n v="444"/>
    <n v="41665"/>
    <s v="Gialli"/>
    <s v="Pavia"/>
    <x v="0"/>
    <n v="120"/>
    <n v="4"/>
    <x v="7"/>
  </r>
  <r>
    <n v="457"/>
    <n v="41704"/>
    <s v="Gialli"/>
    <s v="Pesaro e Urbino"/>
    <x v="0"/>
    <n v="1427"/>
    <n v="5"/>
    <x v="15"/>
  </r>
  <r>
    <n v="458"/>
    <n v="41678"/>
    <s v="Gialli"/>
    <s v="Sondrio"/>
    <x v="4"/>
    <n v="445"/>
    <n v="5"/>
    <x v="7"/>
  </r>
  <r>
    <n v="479"/>
    <n v="41794"/>
    <s v="Gialli"/>
    <s v="Potenza"/>
    <x v="4"/>
    <n v="308"/>
    <n v="5"/>
    <x v="17"/>
  </r>
  <r>
    <n v="483"/>
    <n v="41644"/>
    <s v="Gialli"/>
    <s v="Ravenna"/>
    <x v="0"/>
    <n v="495"/>
    <n v="3"/>
    <x v="0"/>
  </r>
  <r>
    <n v="484"/>
    <n v="41650"/>
    <s v="Gialli"/>
    <s v="Siena"/>
    <x v="4"/>
    <n v="369"/>
    <n v="5"/>
    <x v="2"/>
  </r>
  <r>
    <n v="496"/>
    <n v="41812"/>
    <s v="Gialli"/>
    <s v="Potenza"/>
    <x v="0"/>
    <n v="1517"/>
    <n v="5"/>
    <x v="17"/>
  </r>
  <r>
    <n v="497"/>
    <n v="41741"/>
    <s v="Gialli"/>
    <s v="Savona"/>
    <x v="1"/>
    <n v="840"/>
    <n v="1"/>
    <x v="12"/>
  </r>
  <r>
    <n v="1"/>
    <n v="41719"/>
    <s v="Neri"/>
    <s v="Piacenza"/>
    <x v="2"/>
    <n v="360"/>
    <n v="3"/>
    <x v="0"/>
  </r>
  <r>
    <n v="22"/>
    <n v="41816"/>
    <s v="Neri"/>
    <s v="Verona"/>
    <x v="3"/>
    <n v="10"/>
    <n v="4"/>
    <x v="11"/>
  </r>
  <r>
    <n v="26"/>
    <n v="41669"/>
    <s v="Neri"/>
    <s v="Rimini"/>
    <x v="4"/>
    <n v="1039"/>
    <n v="1"/>
    <x v="0"/>
  </r>
  <r>
    <n v="27"/>
    <n v="41801"/>
    <s v="Neri"/>
    <s v="Vicenza"/>
    <x v="0"/>
    <n v="1114"/>
    <n v="5"/>
    <x v="11"/>
  </r>
  <r>
    <n v="32"/>
    <n v="41766"/>
    <s v="Neri"/>
    <s v="Sassari"/>
    <x v="0"/>
    <n v="1640"/>
    <n v="5"/>
    <x v="1"/>
  </r>
  <r>
    <n v="38"/>
    <n v="41771"/>
    <s v="Neri"/>
    <s v="Salerno"/>
    <x v="1"/>
    <n v="155"/>
    <n v="1"/>
    <x v="16"/>
  </r>
  <r>
    <n v="40"/>
    <n v="41811"/>
    <s v="Neri"/>
    <s v="Vicenza"/>
    <x v="2"/>
    <n v="735"/>
    <n v="5"/>
    <x v="11"/>
  </r>
  <r>
    <n v="44"/>
    <n v="41712"/>
    <s v="Neri"/>
    <s v="Savona"/>
    <x v="2"/>
    <n v="1260"/>
    <n v="4"/>
    <x v="12"/>
  </r>
  <r>
    <n v="51"/>
    <n v="41750"/>
    <s v="Neri"/>
    <s v="Siena"/>
    <x v="0"/>
    <n v="1297"/>
    <n v="1"/>
    <x v="2"/>
  </r>
  <r>
    <n v="53"/>
    <n v="41681"/>
    <s v="Neri"/>
    <s v="Prato"/>
    <x v="2"/>
    <n v="1152"/>
    <n v="4"/>
    <x v="2"/>
  </r>
  <r>
    <n v="62"/>
    <n v="41801"/>
    <s v="Neri"/>
    <s v="Viterbo"/>
    <x v="4"/>
    <n v="32"/>
    <n v="5"/>
    <x v="5"/>
  </r>
  <r>
    <n v="63"/>
    <n v="41745"/>
    <s v="Neri"/>
    <s v="Treviso"/>
    <x v="3"/>
    <n v="968"/>
    <n v="1"/>
    <x v="11"/>
  </r>
  <r>
    <n v="67"/>
    <n v="41700"/>
    <s v="Neri"/>
    <s v="Verbano-Cusio-Ossola"/>
    <x v="0"/>
    <n v="1334"/>
    <n v="1"/>
    <x v="10"/>
  </r>
  <r>
    <n v="78"/>
    <n v="41677"/>
    <s v="Neri"/>
    <s v="Pistoia"/>
    <x v="1"/>
    <n v="1124"/>
    <n v="4"/>
    <x v="2"/>
  </r>
  <r>
    <n v="80"/>
    <n v="41723"/>
    <s v="Neri"/>
    <s v="Pavia"/>
    <x v="0"/>
    <n v="44"/>
    <n v="1"/>
    <x v="7"/>
  </r>
  <r>
    <n v="81"/>
    <n v="41780"/>
    <s v="Neri"/>
    <s v="Piacenza"/>
    <x v="0"/>
    <n v="1261"/>
    <n v="1"/>
    <x v="0"/>
  </r>
  <r>
    <n v="86"/>
    <n v="41683"/>
    <s v="Neri"/>
    <s v="Savona"/>
    <x v="2"/>
    <n v="1965"/>
    <n v="3"/>
    <x v="12"/>
  </r>
  <r>
    <n v="93"/>
    <n v="41651"/>
    <s v="Neri"/>
    <s v="Viterbo"/>
    <x v="0"/>
    <n v="1965"/>
    <n v="4"/>
    <x v="5"/>
  </r>
  <r>
    <n v="98"/>
    <n v="41650"/>
    <s v="Neri"/>
    <s v="Pescara"/>
    <x v="1"/>
    <n v="549"/>
    <n v="3"/>
    <x v="9"/>
  </r>
  <r>
    <n v="104"/>
    <n v="41811"/>
    <s v="Neri"/>
    <s v="Pordenone"/>
    <x v="1"/>
    <n v="1693"/>
    <n v="1"/>
    <x v="3"/>
  </r>
  <r>
    <n v="113"/>
    <n v="41818"/>
    <s v="Neri"/>
    <s v="Trapani"/>
    <x v="4"/>
    <n v="898"/>
    <n v="2"/>
    <x v="4"/>
  </r>
  <r>
    <n v="117"/>
    <n v="41738"/>
    <s v="Neri"/>
    <s v="Pistoia"/>
    <x v="1"/>
    <n v="760"/>
    <n v="5"/>
    <x v="2"/>
  </r>
  <r>
    <n v="119"/>
    <n v="41653"/>
    <s v="Neri"/>
    <s v="Salerno"/>
    <x v="0"/>
    <n v="805"/>
    <n v="1"/>
    <x v="16"/>
  </r>
  <r>
    <n v="120"/>
    <n v="41792"/>
    <s v="Neri"/>
    <s v="Siena"/>
    <x v="3"/>
    <n v="1908"/>
    <n v="5"/>
    <x v="2"/>
  </r>
  <r>
    <n v="139"/>
    <n v="41796"/>
    <s v="Neri"/>
    <s v="Salerno"/>
    <x v="3"/>
    <n v="71"/>
    <n v="3"/>
    <x v="16"/>
  </r>
  <r>
    <n v="143"/>
    <n v="41702"/>
    <s v="Neri"/>
    <s v="Vicenza"/>
    <x v="1"/>
    <n v="993"/>
    <n v="4"/>
    <x v="11"/>
  </r>
  <r>
    <n v="152"/>
    <n v="41726"/>
    <s v="Neri"/>
    <s v="Ragusa"/>
    <x v="1"/>
    <n v="1616"/>
    <n v="2"/>
    <x v="4"/>
  </r>
  <r>
    <n v="158"/>
    <n v="41772"/>
    <s v="Neri"/>
    <s v="Salerno"/>
    <x v="3"/>
    <n v="253"/>
    <n v="3"/>
    <x v="16"/>
  </r>
  <r>
    <n v="161"/>
    <n v="41778"/>
    <s v="Neri"/>
    <s v="Pordenone"/>
    <x v="4"/>
    <n v="938"/>
    <n v="5"/>
    <x v="3"/>
  </r>
  <r>
    <n v="166"/>
    <n v="41701"/>
    <s v="Neri"/>
    <s v="Rimini"/>
    <x v="1"/>
    <n v="1313"/>
    <n v="3"/>
    <x v="0"/>
  </r>
  <r>
    <n v="171"/>
    <n v="41701"/>
    <s v="Neri"/>
    <s v="Trieste"/>
    <x v="1"/>
    <n v="1655"/>
    <n v="3"/>
    <x v="3"/>
  </r>
  <r>
    <n v="181"/>
    <n v="41805"/>
    <s v="Neri"/>
    <s v="Torino"/>
    <x v="4"/>
    <n v="478"/>
    <n v="4"/>
    <x v="10"/>
  </r>
  <r>
    <n v="197"/>
    <n v="41683"/>
    <s v="Neri"/>
    <s v="Savona"/>
    <x v="0"/>
    <n v="24"/>
    <n v="5"/>
    <x v="12"/>
  </r>
  <r>
    <n v="203"/>
    <n v="41645"/>
    <s v="Neri"/>
    <s v="Verona"/>
    <x v="3"/>
    <n v="1300"/>
    <n v="1"/>
    <x v="11"/>
  </r>
  <r>
    <n v="204"/>
    <n v="41742"/>
    <s v="Neri"/>
    <s v="Pisa"/>
    <x v="0"/>
    <n v="1909"/>
    <n v="1"/>
    <x v="2"/>
  </r>
  <r>
    <n v="208"/>
    <n v="41802"/>
    <s v="Neri"/>
    <s v="Rimini"/>
    <x v="3"/>
    <n v="1079"/>
    <n v="2"/>
    <x v="0"/>
  </r>
  <r>
    <n v="210"/>
    <n v="41651"/>
    <s v="Neri"/>
    <s v="Treviso"/>
    <x v="3"/>
    <n v="1433"/>
    <n v="5"/>
    <x v="11"/>
  </r>
  <r>
    <n v="212"/>
    <n v="41644"/>
    <s v="Neri"/>
    <s v="Pisa"/>
    <x v="4"/>
    <n v="1917"/>
    <n v="3"/>
    <x v="2"/>
  </r>
  <r>
    <n v="238"/>
    <n v="41754"/>
    <s v="Neri"/>
    <s v="Piacenza"/>
    <x v="2"/>
    <n v="1130"/>
    <n v="2"/>
    <x v="0"/>
  </r>
  <r>
    <n v="245"/>
    <n v="41736"/>
    <s v="Neri"/>
    <s v="Pavia"/>
    <x v="3"/>
    <n v="477"/>
    <n v="3"/>
    <x v="7"/>
  </r>
  <r>
    <n v="248"/>
    <n v="41816"/>
    <s v="Neri"/>
    <s v="Rovigo"/>
    <x v="0"/>
    <n v="1615"/>
    <n v="5"/>
    <x v="11"/>
  </r>
  <r>
    <n v="280"/>
    <n v="41678"/>
    <s v="Neri"/>
    <s v="Varese"/>
    <x v="1"/>
    <n v="1008"/>
    <n v="3"/>
    <x v="7"/>
  </r>
  <r>
    <n v="283"/>
    <n v="41743"/>
    <s v="Neri"/>
    <s v="Trapani"/>
    <x v="2"/>
    <n v="652"/>
    <n v="5"/>
    <x v="4"/>
  </r>
  <r>
    <n v="290"/>
    <n v="41758"/>
    <s v="Neri"/>
    <s v="Verbano-Cusio-Ossola"/>
    <x v="2"/>
    <n v="118"/>
    <n v="5"/>
    <x v="10"/>
  </r>
  <r>
    <n v="294"/>
    <n v="41705"/>
    <s v="Neri"/>
    <s v="Verbano-Cusio-Ossola"/>
    <x v="0"/>
    <n v="1103"/>
    <n v="1"/>
    <x v="10"/>
  </r>
  <r>
    <n v="296"/>
    <n v="41772"/>
    <s v="Neri"/>
    <s v="Reggio di Calabria"/>
    <x v="2"/>
    <n v="6"/>
    <n v="2"/>
    <x v="6"/>
  </r>
  <r>
    <n v="301"/>
    <n v="41815"/>
    <s v="Neri"/>
    <s v="Sondrio"/>
    <x v="2"/>
    <n v="42"/>
    <n v="2"/>
    <x v="7"/>
  </r>
  <r>
    <n v="321"/>
    <n v="41745"/>
    <s v="Neri"/>
    <s v="Trieste"/>
    <x v="0"/>
    <n v="1223"/>
    <n v="4"/>
    <x v="3"/>
  </r>
  <r>
    <n v="325"/>
    <n v="41744"/>
    <s v="Neri"/>
    <s v="Piacenza"/>
    <x v="4"/>
    <n v="1568"/>
    <n v="4"/>
    <x v="0"/>
  </r>
  <r>
    <n v="327"/>
    <n v="41749"/>
    <s v="Neri"/>
    <s v="Rieti"/>
    <x v="3"/>
    <n v="1912"/>
    <n v="2"/>
    <x v="5"/>
  </r>
  <r>
    <n v="328"/>
    <n v="41655"/>
    <s v="Neri"/>
    <s v="Reggio nell'Emilia"/>
    <x v="2"/>
    <n v="771"/>
    <n v="5"/>
    <x v="0"/>
  </r>
  <r>
    <n v="350"/>
    <n v="41771"/>
    <s v="Neri"/>
    <s v="Viterbo"/>
    <x v="2"/>
    <n v="1115"/>
    <n v="1"/>
    <x v="5"/>
  </r>
  <r>
    <n v="357"/>
    <n v="41762"/>
    <s v="Neri"/>
    <s v="Rovigo"/>
    <x v="4"/>
    <n v="1421"/>
    <n v="1"/>
    <x v="11"/>
  </r>
  <r>
    <n v="361"/>
    <n v="41788"/>
    <s v="Neri"/>
    <s v="Pesaro e Urbino"/>
    <x v="1"/>
    <n v="307"/>
    <n v="3"/>
    <x v="15"/>
  </r>
  <r>
    <n v="365"/>
    <n v="41765"/>
    <s v="Neri"/>
    <s v="Udine"/>
    <x v="3"/>
    <n v="1965"/>
    <n v="4"/>
    <x v="3"/>
  </r>
  <r>
    <n v="384"/>
    <n v="41727"/>
    <s v="Neri"/>
    <s v="Pistoia"/>
    <x v="3"/>
    <n v="1474"/>
    <n v="1"/>
    <x v="2"/>
  </r>
  <r>
    <n v="389"/>
    <n v="41695"/>
    <s v="Neri"/>
    <s v="Vibo Valentia"/>
    <x v="1"/>
    <n v="744"/>
    <n v="3"/>
    <x v="6"/>
  </r>
  <r>
    <n v="395"/>
    <n v="41686"/>
    <s v="Neri"/>
    <s v="Verbano-Cusio-Ossola"/>
    <x v="2"/>
    <n v="848"/>
    <n v="4"/>
    <x v="10"/>
  </r>
  <r>
    <n v="400"/>
    <n v="41748"/>
    <s v="Neri"/>
    <s v="Treviso"/>
    <x v="0"/>
    <n v="467"/>
    <n v="3"/>
    <x v="11"/>
  </r>
  <r>
    <n v="403"/>
    <n v="41725"/>
    <s v="Neri"/>
    <s v="Ravenna"/>
    <x v="3"/>
    <n v="136"/>
    <n v="3"/>
    <x v="0"/>
  </r>
  <r>
    <n v="406"/>
    <n v="41730"/>
    <s v="Neri"/>
    <s v="Treviso"/>
    <x v="4"/>
    <n v="957"/>
    <n v="1"/>
    <x v="11"/>
  </r>
  <r>
    <n v="415"/>
    <n v="41662"/>
    <s v="Neri"/>
    <s v="Siena"/>
    <x v="4"/>
    <n v="1662"/>
    <n v="3"/>
    <x v="2"/>
  </r>
  <r>
    <n v="416"/>
    <n v="41724"/>
    <s v="Neri"/>
    <s v="Venezia"/>
    <x v="2"/>
    <n v="540"/>
    <n v="4"/>
    <x v="11"/>
  </r>
  <r>
    <n v="418"/>
    <n v="41685"/>
    <s v="Neri"/>
    <s v="Piacenza"/>
    <x v="4"/>
    <n v="879"/>
    <n v="2"/>
    <x v="0"/>
  </r>
  <r>
    <n v="423"/>
    <n v="41751"/>
    <s v="Neri"/>
    <s v="Reggio di Calabria"/>
    <x v="0"/>
    <n v="1940"/>
    <n v="5"/>
    <x v="6"/>
  </r>
  <r>
    <n v="425"/>
    <n v="41762"/>
    <s v="Neri"/>
    <s v="Pistoia"/>
    <x v="1"/>
    <n v="882"/>
    <n v="1"/>
    <x v="2"/>
  </r>
  <r>
    <n v="453"/>
    <n v="41704"/>
    <s v="Neri"/>
    <s v="Trapani"/>
    <x v="1"/>
    <n v="1476"/>
    <n v="1"/>
    <x v="4"/>
  </r>
  <r>
    <n v="461"/>
    <n v="41690"/>
    <s v="Neri"/>
    <s v="Torino"/>
    <x v="2"/>
    <n v="713"/>
    <n v="5"/>
    <x v="10"/>
  </r>
  <r>
    <n v="462"/>
    <n v="41746"/>
    <s v="Neri"/>
    <s v="Terni"/>
    <x v="4"/>
    <n v="1509"/>
    <n v="2"/>
    <x v="8"/>
  </r>
  <r>
    <n v="478"/>
    <n v="41640"/>
    <s v="Neri"/>
    <s v="Teramo"/>
    <x v="3"/>
    <n v="1467"/>
    <n v="1"/>
    <x v="9"/>
  </r>
  <r>
    <n v="12"/>
    <n v="41774"/>
    <s v="Rossi"/>
    <s v="Rimini"/>
    <x v="4"/>
    <n v="20"/>
    <n v="1"/>
    <x v="0"/>
  </r>
  <r>
    <n v="20"/>
    <n v="41740"/>
    <s v="Rossi"/>
    <s v="Venezia"/>
    <x v="3"/>
    <n v="459"/>
    <n v="3"/>
    <x v="11"/>
  </r>
  <r>
    <n v="23"/>
    <n v="41781"/>
    <s v="Rossi"/>
    <s v="Rovigo"/>
    <x v="1"/>
    <n v="1582"/>
    <n v="3"/>
    <x v="11"/>
  </r>
  <r>
    <n v="25"/>
    <n v="41740"/>
    <s v="Rossi"/>
    <s v="Sondrio"/>
    <x v="3"/>
    <n v="1793"/>
    <n v="5"/>
    <x v="7"/>
  </r>
  <r>
    <n v="39"/>
    <n v="41717"/>
    <s v="Rossi"/>
    <s v="Sassari"/>
    <x v="0"/>
    <n v="1361"/>
    <n v="3"/>
    <x v="1"/>
  </r>
  <r>
    <n v="41"/>
    <n v="41777"/>
    <s v="Rossi"/>
    <s v="Pisa"/>
    <x v="4"/>
    <n v="1916"/>
    <n v="3"/>
    <x v="2"/>
  </r>
  <r>
    <n v="43"/>
    <n v="41660"/>
    <s v="Rossi"/>
    <s v="Ragusa"/>
    <x v="3"/>
    <n v="1313"/>
    <n v="4"/>
    <x v="4"/>
  </r>
  <r>
    <n v="50"/>
    <n v="41694"/>
    <s v="Rossi"/>
    <s v="Viterbo"/>
    <x v="2"/>
    <n v="590"/>
    <n v="4"/>
    <x v="5"/>
  </r>
  <r>
    <n v="52"/>
    <n v="41742"/>
    <s v="Rossi"/>
    <s v="Terni"/>
    <x v="4"/>
    <n v="67"/>
    <n v="2"/>
    <x v="8"/>
  </r>
  <r>
    <n v="55"/>
    <n v="41721"/>
    <s v="Rossi"/>
    <s v="Reggio di Calabria"/>
    <x v="2"/>
    <n v="596"/>
    <n v="3"/>
    <x v="6"/>
  </r>
  <r>
    <n v="59"/>
    <n v="41657"/>
    <s v="Rossi"/>
    <s v="Vercelli"/>
    <x v="3"/>
    <n v="443"/>
    <n v="5"/>
    <x v="10"/>
  </r>
  <r>
    <n v="68"/>
    <n v="41659"/>
    <s v="Rossi"/>
    <s v="Torino"/>
    <x v="1"/>
    <n v="1707"/>
    <n v="4"/>
    <x v="10"/>
  </r>
  <r>
    <n v="69"/>
    <n v="41641"/>
    <s v="Rossi"/>
    <s v="Rimini"/>
    <x v="2"/>
    <n v="897"/>
    <n v="2"/>
    <x v="0"/>
  </r>
  <r>
    <n v="70"/>
    <n v="41792"/>
    <s v="Rossi"/>
    <s v="Teramo"/>
    <x v="1"/>
    <n v="816"/>
    <n v="1"/>
    <x v="9"/>
  </r>
  <r>
    <n v="72"/>
    <n v="41762"/>
    <s v="Rossi"/>
    <s v="Perugia"/>
    <x v="2"/>
    <n v="1037"/>
    <n v="4"/>
    <x v="8"/>
  </r>
  <r>
    <n v="79"/>
    <n v="41812"/>
    <s v="Rossi"/>
    <s v="Sondrio"/>
    <x v="4"/>
    <n v="920"/>
    <n v="1"/>
    <x v="7"/>
  </r>
  <r>
    <n v="84"/>
    <n v="41771"/>
    <s v="Rossi"/>
    <s v="Siracusa"/>
    <x v="1"/>
    <n v="1164"/>
    <n v="5"/>
    <x v="4"/>
  </r>
  <r>
    <n v="88"/>
    <n v="41681"/>
    <s v="Rossi"/>
    <s v="Reggio nell'Emilia"/>
    <x v="4"/>
    <n v="1884"/>
    <n v="4"/>
    <x v="0"/>
  </r>
  <r>
    <n v="92"/>
    <n v="41715"/>
    <s v="Rossi"/>
    <s v="Treviso"/>
    <x v="2"/>
    <n v="491"/>
    <n v="4"/>
    <x v="11"/>
  </r>
  <r>
    <n v="96"/>
    <n v="41649"/>
    <s v="Rossi"/>
    <s v="Piacenza"/>
    <x v="2"/>
    <n v="217"/>
    <n v="1"/>
    <x v="0"/>
  </r>
  <r>
    <n v="103"/>
    <n v="41686"/>
    <s v="Rossi"/>
    <s v="Ravenna"/>
    <x v="2"/>
    <n v="826"/>
    <n v="5"/>
    <x v="0"/>
  </r>
  <r>
    <n v="110"/>
    <n v="41807"/>
    <s v="Rossi"/>
    <s v="Verona"/>
    <x v="4"/>
    <n v="1576"/>
    <n v="5"/>
    <x v="11"/>
  </r>
  <r>
    <n v="123"/>
    <n v="41755"/>
    <s v="Rossi"/>
    <s v="Rimini"/>
    <x v="1"/>
    <n v="1018"/>
    <n v="2"/>
    <x v="0"/>
  </r>
  <r>
    <n v="130"/>
    <n v="41800"/>
    <s v="Rossi"/>
    <s v="Udine"/>
    <x v="4"/>
    <n v="31"/>
    <n v="2"/>
    <x v="3"/>
  </r>
  <r>
    <n v="136"/>
    <n v="41819"/>
    <s v="Rossi"/>
    <s v="Perugia"/>
    <x v="0"/>
    <n v="992"/>
    <n v="3"/>
    <x v="8"/>
  </r>
  <r>
    <n v="159"/>
    <n v="41800"/>
    <s v="Rossi"/>
    <s v="Pistoia"/>
    <x v="3"/>
    <n v="1802"/>
    <n v="3"/>
    <x v="2"/>
  </r>
  <r>
    <n v="167"/>
    <n v="41799"/>
    <s v="Rossi"/>
    <s v="Pordenone"/>
    <x v="1"/>
    <n v="789"/>
    <n v="4"/>
    <x v="3"/>
  </r>
  <r>
    <n v="176"/>
    <n v="41818"/>
    <s v="Rossi"/>
    <s v="Prato"/>
    <x v="4"/>
    <n v="1593"/>
    <n v="4"/>
    <x v="2"/>
  </r>
  <r>
    <n v="186"/>
    <n v="41667"/>
    <s v="Rossi"/>
    <s v="Reggio di Calabria"/>
    <x v="4"/>
    <n v="1407"/>
    <n v="1"/>
    <x v="6"/>
  </r>
  <r>
    <n v="191"/>
    <n v="41817"/>
    <s v="Rossi"/>
    <s v="Verbano-Cusio-Ossola"/>
    <x v="2"/>
    <n v="547"/>
    <n v="5"/>
    <x v="10"/>
  </r>
  <r>
    <n v="195"/>
    <n v="41744"/>
    <s v="Rossi"/>
    <s v="Rieti"/>
    <x v="0"/>
    <n v="484"/>
    <n v="4"/>
    <x v="5"/>
  </r>
  <r>
    <n v="196"/>
    <n v="41815"/>
    <s v="Rossi"/>
    <s v="Pescara"/>
    <x v="4"/>
    <n v="792"/>
    <n v="2"/>
    <x v="9"/>
  </r>
  <r>
    <n v="202"/>
    <n v="41681"/>
    <s v="Rossi"/>
    <s v="Savona"/>
    <x v="4"/>
    <n v="1449"/>
    <n v="4"/>
    <x v="12"/>
  </r>
  <r>
    <n v="205"/>
    <n v="41700"/>
    <s v="Rossi"/>
    <s v="Savona"/>
    <x v="0"/>
    <n v="1006"/>
    <n v="3"/>
    <x v="12"/>
  </r>
  <r>
    <n v="211"/>
    <n v="41795"/>
    <s v="Rossi"/>
    <s v="Vicenza"/>
    <x v="2"/>
    <n v="1052"/>
    <n v="3"/>
    <x v="11"/>
  </r>
  <r>
    <n v="220"/>
    <n v="41777"/>
    <s v="Rossi"/>
    <s v="Reggio di Calabria"/>
    <x v="3"/>
    <n v="454"/>
    <n v="1"/>
    <x v="6"/>
  </r>
  <r>
    <n v="222"/>
    <n v="41692"/>
    <s v="Rossi"/>
    <s v="Perugia"/>
    <x v="0"/>
    <n v="986"/>
    <n v="4"/>
    <x v="8"/>
  </r>
  <r>
    <n v="225"/>
    <n v="41659"/>
    <s v="Rossi"/>
    <s v="Potenza"/>
    <x v="0"/>
    <n v="634"/>
    <n v="2"/>
    <x v="17"/>
  </r>
  <r>
    <n v="235"/>
    <n v="41766"/>
    <s v="Rossi"/>
    <s v="Vercelli"/>
    <x v="4"/>
    <n v="737"/>
    <n v="3"/>
    <x v="10"/>
  </r>
  <r>
    <n v="237"/>
    <n v="41687"/>
    <s v="Rossi"/>
    <s v="Taranto"/>
    <x v="1"/>
    <n v="891"/>
    <n v="3"/>
    <x v="14"/>
  </r>
  <r>
    <n v="243"/>
    <n v="41747"/>
    <s v="Rossi"/>
    <s v="Pordenone"/>
    <x v="2"/>
    <n v="298"/>
    <n v="1"/>
    <x v="3"/>
  </r>
  <r>
    <n v="246"/>
    <n v="41696"/>
    <s v="Rossi"/>
    <s v="Piacenza"/>
    <x v="4"/>
    <n v="1593"/>
    <n v="3"/>
    <x v="0"/>
  </r>
  <r>
    <n v="250"/>
    <n v="41665"/>
    <s v="Rossi"/>
    <s v="Venezia"/>
    <x v="3"/>
    <n v="201"/>
    <n v="4"/>
    <x v="11"/>
  </r>
  <r>
    <n v="254"/>
    <n v="41759"/>
    <s v="Rossi"/>
    <s v="Siracusa"/>
    <x v="0"/>
    <n v="1701"/>
    <n v="3"/>
    <x v="4"/>
  </r>
  <r>
    <n v="255"/>
    <n v="41645"/>
    <s v="Rossi"/>
    <s v="Reggio nell'Emilia"/>
    <x v="4"/>
    <n v="1517"/>
    <n v="1"/>
    <x v="0"/>
  </r>
  <r>
    <n v="265"/>
    <n v="41720"/>
    <s v="Rossi"/>
    <s v="Pavia"/>
    <x v="4"/>
    <n v="1000"/>
    <n v="1"/>
    <x v="7"/>
  </r>
  <r>
    <n v="268"/>
    <n v="41778"/>
    <s v="Rossi"/>
    <s v="Ragusa"/>
    <x v="3"/>
    <n v="425"/>
    <n v="2"/>
    <x v="4"/>
  </r>
  <r>
    <n v="269"/>
    <n v="41817"/>
    <s v="Rossi"/>
    <s v="Reggio nell'Emilia"/>
    <x v="3"/>
    <n v="262"/>
    <n v="3"/>
    <x v="0"/>
  </r>
  <r>
    <n v="282"/>
    <n v="41801"/>
    <s v="Rossi"/>
    <s v="Siena"/>
    <x v="3"/>
    <n v="58"/>
    <n v="5"/>
    <x v="2"/>
  </r>
  <r>
    <n v="285"/>
    <n v="41746"/>
    <s v="Rossi"/>
    <s v="Teramo"/>
    <x v="2"/>
    <n v="1394"/>
    <n v="5"/>
    <x v="9"/>
  </r>
  <r>
    <n v="286"/>
    <n v="41740"/>
    <s v="Rossi"/>
    <s v="Perugia"/>
    <x v="1"/>
    <n v="1809"/>
    <n v="2"/>
    <x v="8"/>
  </r>
  <r>
    <n v="291"/>
    <n v="41701"/>
    <s v="Rossi"/>
    <s v="Pesaro e Urbino"/>
    <x v="1"/>
    <n v="2000"/>
    <n v="4"/>
    <x v="15"/>
  </r>
  <r>
    <n v="304"/>
    <n v="41690"/>
    <s v="Rossi"/>
    <s v="Pisa"/>
    <x v="1"/>
    <n v="884"/>
    <n v="4"/>
    <x v="2"/>
  </r>
  <r>
    <n v="305"/>
    <n v="41784"/>
    <s v="Rossi"/>
    <s v="Sassari"/>
    <x v="2"/>
    <n v="534"/>
    <n v="4"/>
    <x v="1"/>
  </r>
  <r>
    <n v="309"/>
    <n v="41666"/>
    <s v="Rossi"/>
    <s v="Verbano-Cusio-Ossola"/>
    <x v="2"/>
    <n v="1320"/>
    <n v="2"/>
    <x v="10"/>
  </r>
  <r>
    <n v="313"/>
    <n v="41765"/>
    <s v="Rossi"/>
    <s v="Terni"/>
    <x v="0"/>
    <n v="363"/>
    <n v="4"/>
    <x v="8"/>
  </r>
  <r>
    <n v="316"/>
    <n v="41659"/>
    <s v="Rossi"/>
    <s v="Potenza"/>
    <x v="2"/>
    <n v="1451"/>
    <n v="2"/>
    <x v="17"/>
  </r>
  <r>
    <n v="322"/>
    <n v="41799"/>
    <s v="Rossi"/>
    <s v="Savona"/>
    <x v="0"/>
    <n v="1410"/>
    <n v="1"/>
    <x v="12"/>
  </r>
  <r>
    <n v="323"/>
    <n v="41640"/>
    <s v="Rossi"/>
    <s v="Rovigo"/>
    <x v="1"/>
    <n v="452"/>
    <n v="4"/>
    <x v="11"/>
  </r>
  <r>
    <n v="330"/>
    <n v="41716"/>
    <s v="Rossi"/>
    <s v="Pescara"/>
    <x v="2"/>
    <n v="1361"/>
    <n v="5"/>
    <x v="9"/>
  </r>
  <r>
    <n v="341"/>
    <n v="41739"/>
    <s v="Rossi"/>
    <s v="Potenza"/>
    <x v="3"/>
    <n v="591"/>
    <n v="3"/>
    <x v="17"/>
  </r>
  <r>
    <n v="347"/>
    <n v="41777"/>
    <s v="Rossi"/>
    <s v="Terni"/>
    <x v="0"/>
    <n v="460"/>
    <n v="4"/>
    <x v="8"/>
  </r>
  <r>
    <n v="352"/>
    <n v="41809"/>
    <s v="Rossi"/>
    <s v="Rovigo"/>
    <x v="2"/>
    <n v="1514"/>
    <n v="3"/>
    <x v="11"/>
  </r>
  <r>
    <n v="355"/>
    <n v="41695"/>
    <s v="Rossi"/>
    <s v="Trapani"/>
    <x v="0"/>
    <n v="1028"/>
    <n v="4"/>
    <x v="4"/>
  </r>
  <r>
    <n v="358"/>
    <n v="41800"/>
    <s v="Rossi"/>
    <s v="Sondrio"/>
    <x v="3"/>
    <n v="1941"/>
    <n v="2"/>
    <x v="7"/>
  </r>
  <r>
    <n v="366"/>
    <n v="41732"/>
    <s v="Rossi"/>
    <s v="Siena"/>
    <x v="4"/>
    <n v="667"/>
    <n v="5"/>
    <x v="2"/>
  </r>
  <r>
    <n v="373"/>
    <n v="41804"/>
    <s v="Rossi"/>
    <s v="Torino"/>
    <x v="0"/>
    <n v="408"/>
    <n v="5"/>
    <x v="10"/>
  </r>
  <r>
    <n v="374"/>
    <n v="41706"/>
    <s v="Rossi"/>
    <s v="Vibo Valentia"/>
    <x v="2"/>
    <n v="754"/>
    <n v="3"/>
    <x v="6"/>
  </r>
  <r>
    <n v="377"/>
    <n v="41753"/>
    <s v="Rossi"/>
    <s v="Verbano-Cusio-Ossola"/>
    <x v="0"/>
    <n v="1960"/>
    <n v="5"/>
    <x v="10"/>
  </r>
  <r>
    <n v="392"/>
    <n v="41682"/>
    <s v="Rossi"/>
    <s v="Perugia"/>
    <x v="1"/>
    <n v="192"/>
    <n v="5"/>
    <x v="8"/>
  </r>
  <r>
    <n v="396"/>
    <n v="41651"/>
    <s v="Rossi"/>
    <s v="Venezia"/>
    <x v="1"/>
    <n v="692"/>
    <n v="1"/>
    <x v="11"/>
  </r>
  <r>
    <n v="399"/>
    <n v="41700"/>
    <s v="Rossi"/>
    <s v="Pisa"/>
    <x v="3"/>
    <n v="3"/>
    <n v="5"/>
    <x v="2"/>
  </r>
  <r>
    <n v="401"/>
    <n v="41811"/>
    <s v="Rossi"/>
    <s v="Rimini"/>
    <x v="4"/>
    <n v="1746"/>
    <n v="3"/>
    <x v="0"/>
  </r>
  <r>
    <n v="407"/>
    <n v="41813"/>
    <s v="Rossi"/>
    <s v="Savona"/>
    <x v="2"/>
    <n v="1941"/>
    <n v="5"/>
    <x v="12"/>
  </r>
  <r>
    <n v="414"/>
    <n v="41707"/>
    <s v="Rossi"/>
    <s v="Pistoia"/>
    <x v="2"/>
    <n v="517"/>
    <n v="1"/>
    <x v="2"/>
  </r>
  <r>
    <n v="420"/>
    <n v="41690"/>
    <s v="Rossi"/>
    <s v="Potenza"/>
    <x v="4"/>
    <n v="1061"/>
    <n v="1"/>
    <x v="17"/>
  </r>
  <r>
    <n v="421"/>
    <n v="41714"/>
    <s v="Rossi"/>
    <s v="Pisa"/>
    <x v="3"/>
    <n v="569"/>
    <n v="1"/>
    <x v="2"/>
  </r>
  <r>
    <n v="426"/>
    <n v="41660"/>
    <s v="Rossi"/>
    <s v="Taranto"/>
    <x v="1"/>
    <n v="593"/>
    <n v="2"/>
    <x v="14"/>
  </r>
  <r>
    <n v="432"/>
    <n v="41771"/>
    <s v="Rossi"/>
    <s v="Siena"/>
    <x v="0"/>
    <n v="492"/>
    <n v="1"/>
    <x v="2"/>
  </r>
  <r>
    <n v="434"/>
    <n v="41744"/>
    <s v="Rossi"/>
    <s v="Venezia"/>
    <x v="1"/>
    <n v="1314"/>
    <n v="5"/>
    <x v="11"/>
  </r>
  <r>
    <n v="439"/>
    <n v="41755"/>
    <s v="Rossi"/>
    <s v="Potenza"/>
    <x v="0"/>
    <n v="665"/>
    <n v="4"/>
    <x v="17"/>
  </r>
  <r>
    <n v="447"/>
    <n v="41797"/>
    <s v="Rossi"/>
    <s v="Vibo Valentia"/>
    <x v="1"/>
    <n v="178"/>
    <n v="5"/>
    <x v="6"/>
  </r>
  <r>
    <n v="454"/>
    <n v="41715"/>
    <s v="Rossi"/>
    <s v="Rieti"/>
    <x v="1"/>
    <n v="1417"/>
    <n v="2"/>
    <x v="5"/>
  </r>
  <r>
    <n v="459"/>
    <n v="41776"/>
    <s v="Rossi"/>
    <s v="Rimini"/>
    <x v="2"/>
    <n v="1390"/>
    <n v="4"/>
    <x v="0"/>
  </r>
  <r>
    <n v="463"/>
    <n v="41663"/>
    <s v="Rossi"/>
    <s v="Sassari"/>
    <x v="0"/>
    <n v="210"/>
    <n v="4"/>
    <x v="1"/>
  </r>
  <r>
    <n v="465"/>
    <n v="41797"/>
    <s v="Rossi"/>
    <s v="Perugia"/>
    <x v="0"/>
    <n v="872"/>
    <n v="2"/>
    <x v="8"/>
  </r>
  <r>
    <n v="466"/>
    <n v="41701"/>
    <s v="Rossi"/>
    <s v="Torino"/>
    <x v="4"/>
    <n v="1225"/>
    <n v="5"/>
    <x v="10"/>
  </r>
  <r>
    <n v="468"/>
    <n v="41802"/>
    <s v="Rossi"/>
    <s v="Verbano-Cusio-Ossola"/>
    <x v="4"/>
    <n v="1173"/>
    <n v="2"/>
    <x v="10"/>
  </r>
  <r>
    <n v="474"/>
    <n v="41697"/>
    <s v="Rossi"/>
    <s v="Verbano-Cusio-Ossola"/>
    <x v="4"/>
    <n v="214"/>
    <n v="2"/>
    <x v="10"/>
  </r>
  <r>
    <n v="476"/>
    <n v="41659"/>
    <s v="Rossi"/>
    <s v="Torino"/>
    <x v="0"/>
    <n v="1938"/>
    <n v="3"/>
    <x v="10"/>
  </r>
  <r>
    <n v="482"/>
    <n v="41757"/>
    <s v="Rossi"/>
    <s v="Terni"/>
    <x v="3"/>
    <n v="1847"/>
    <n v="1"/>
    <x v="8"/>
  </r>
  <r>
    <n v="486"/>
    <n v="41787"/>
    <s v="Rossi"/>
    <s v="Salerno"/>
    <x v="0"/>
    <n v="1334"/>
    <n v="3"/>
    <x v="16"/>
  </r>
  <r>
    <n v="487"/>
    <n v="41700"/>
    <s v="Rossi"/>
    <s v="Trieste"/>
    <x v="4"/>
    <n v="886"/>
    <n v="2"/>
    <x v="3"/>
  </r>
  <r>
    <n v="493"/>
    <n v="41687"/>
    <s v="Rossi"/>
    <s v="Rovigo"/>
    <x v="3"/>
    <n v="1779"/>
    <n v="1"/>
    <x v="11"/>
  </r>
  <r>
    <n v="494"/>
    <n v="41698"/>
    <s v="Rossi"/>
    <s v="Roma"/>
    <x v="3"/>
    <n v="668"/>
    <n v="1"/>
    <x v="5"/>
  </r>
  <r>
    <n v="499"/>
    <n v="41691"/>
    <s v="Rossi"/>
    <s v="Vibo Valentia"/>
    <x v="1"/>
    <n v="951"/>
    <n v="3"/>
    <x v="6"/>
  </r>
  <r>
    <n v="14"/>
    <n v="41641"/>
    <s v="Verdi"/>
    <s v="Potenza"/>
    <x v="3"/>
    <n v="856"/>
    <n v="3"/>
    <x v="17"/>
  </r>
  <r>
    <n v="16"/>
    <n v="41675"/>
    <s v="Verdi"/>
    <s v="Treviso"/>
    <x v="0"/>
    <n v="1782"/>
    <n v="2"/>
    <x v="11"/>
  </r>
  <r>
    <n v="21"/>
    <n v="41642"/>
    <s v="Verdi"/>
    <s v="Vercelli"/>
    <x v="4"/>
    <n v="344"/>
    <n v="2"/>
    <x v="10"/>
  </r>
  <r>
    <n v="49"/>
    <n v="41699"/>
    <s v="Verdi"/>
    <s v="Venezia"/>
    <x v="4"/>
    <n v="503"/>
    <n v="5"/>
    <x v="11"/>
  </r>
  <r>
    <n v="54"/>
    <n v="41668"/>
    <s v="Verdi"/>
    <s v="Pavia"/>
    <x v="4"/>
    <n v="401"/>
    <n v="2"/>
    <x v="7"/>
  </r>
  <r>
    <n v="61"/>
    <n v="41744"/>
    <s v="Verdi"/>
    <s v="Reggio nell'Emilia"/>
    <x v="4"/>
    <n v="90"/>
    <n v="1"/>
    <x v="0"/>
  </r>
  <r>
    <n v="74"/>
    <n v="41720"/>
    <s v="Verdi"/>
    <s v="Udine"/>
    <x v="4"/>
    <n v="294"/>
    <n v="3"/>
    <x v="3"/>
  </r>
  <r>
    <n v="85"/>
    <n v="41743"/>
    <s v="Verdi"/>
    <s v="Reggio di Calabria"/>
    <x v="2"/>
    <n v="1129"/>
    <n v="3"/>
    <x v="6"/>
  </r>
  <r>
    <n v="91"/>
    <n v="41818"/>
    <s v="Verdi"/>
    <s v="Rieti"/>
    <x v="0"/>
    <n v="1827"/>
    <n v="3"/>
    <x v="5"/>
  </r>
  <r>
    <n v="97"/>
    <n v="41743"/>
    <s v="Verdi"/>
    <s v="Reggio di Calabria"/>
    <x v="4"/>
    <n v="1450"/>
    <n v="4"/>
    <x v="6"/>
  </r>
  <r>
    <n v="102"/>
    <n v="41641"/>
    <s v="Verdi"/>
    <s v="Salerno"/>
    <x v="2"/>
    <n v="1890"/>
    <n v="2"/>
    <x v="16"/>
  </r>
  <r>
    <n v="121"/>
    <n v="41713"/>
    <s v="Verdi"/>
    <s v="Salerno"/>
    <x v="2"/>
    <n v="913"/>
    <n v="3"/>
    <x v="16"/>
  </r>
  <r>
    <n v="128"/>
    <n v="41677"/>
    <s v="Verdi"/>
    <s v="Viterbo"/>
    <x v="3"/>
    <n v="259"/>
    <n v="3"/>
    <x v="5"/>
  </r>
  <r>
    <n v="137"/>
    <n v="41647"/>
    <s v="Verdi"/>
    <s v="Verona"/>
    <x v="4"/>
    <n v="885"/>
    <n v="2"/>
    <x v="11"/>
  </r>
  <r>
    <n v="140"/>
    <n v="41649"/>
    <s v="Verdi"/>
    <s v="Sondrio"/>
    <x v="2"/>
    <n v="411"/>
    <n v="4"/>
    <x v="7"/>
  </r>
  <r>
    <n v="145"/>
    <n v="41818"/>
    <s v="Verdi"/>
    <s v="Roma"/>
    <x v="1"/>
    <n v="436"/>
    <n v="1"/>
    <x v="5"/>
  </r>
  <r>
    <n v="146"/>
    <n v="41701"/>
    <s v="Verdi"/>
    <s v="Trieste"/>
    <x v="4"/>
    <n v="771"/>
    <n v="2"/>
    <x v="3"/>
  </r>
  <r>
    <n v="149"/>
    <n v="41739"/>
    <s v="Verdi"/>
    <s v="Trapani"/>
    <x v="1"/>
    <n v="1213"/>
    <n v="3"/>
    <x v="4"/>
  </r>
  <r>
    <n v="160"/>
    <n v="41650"/>
    <s v="Verdi"/>
    <s v="Vercelli"/>
    <x v="2"/>
    <n v="580"/>
    <n v="5"/>
    <x v="10"/>
  </r>
  <r>
    <n v="170"/>
    <n v="41706"/>
    <s v="Verdi"/>
    <s v="Varese"/>
    <x v="0"/>
    <n v="1857"/>
    <n v="1"/>
    <x v="7"/>
  </r>
  <r>
    <n v="174"/>
    <n v="41796"/>
    <s v="Verdi"/>
    <s v="Piacenza"/>
    <x v="1"/>
    <n v="456"/>
    <n v="5"/>
    <x v="0"/>
  </r>
  <r>
    <n v="175"/>
    <n v="41708"/>
    <s v="Verdi"/>
    <s v="Treviso"/>
    <x v="4"/>
    <n v="1109"/>
    <n v="5"/>
    <x v="11"/>
  </r>
  <r>
    <n v="185"/>
    <n v="41776"/>
    <s v="Verdi"/>
    <s v="Vercelli"/>
    <x v="4"/>
    <n v="371"/>
    <n v="2"/>
    <x v="10"/>
  </r>
  <r>
    <n v="188"/>
    <n v="41775"/>
    <s v="Verdi"/>
    <s v="Perugia"/>
    <x v="3"/>
    <n v="1715"/>
    <n v="2"/>
    <x v="8"/>
  </r>
  <r>
    <n v="199"/>
    <n v="41693"/>
    <s v="Verdi"/>
    <s v="Sondrio"/>
    <x v="2"/>
    <n v="1288"/>
    <n v="1"/>
    <x v="7"/>
  </r>
  <r>
    <n v="213"/>
    <n v="41705"/>
    <s v="Verdi"/>
    <s v="Terni"/>
    <x v="1"/>
    <n v="1973"/>
    <n v="1"/>
    <x v="8"/>
  </r>
  <r>
    <n v="214"/>
    <n v="41754"/>
    <s v="Verdi"/>
    <s v="Teramo"/>
    <x v="2"/>
    <n v="10"/>
    <n v="1"/>
    <x v="9"/>
  </r>
  <r>
    <n v="215"/>
    <n v="41750"/>
    <s v="Verdi"/>
    <s v="Trieste"/>
    <x v="0"/>
    <n v="328"/>
    <n v="1"/>
    <x v="3"/>
  </r>
  <r>
    <n v="218"/>
    <n v="41649"/>
    <s v="Verdi"/>
    <s v="Salerno"/>
    <x v="2"/>
    <n v="1656"/>
    <n v="5"/>
    <x v="16"/>
  </r>
  <r>
    <n v="224"/>
    <n v="41679"/>
    <s v="Verdi"/>
    <s v="Trento"/>
    <x v="4"/>
    <n v="582"/>
    <n v="3"/>
    <x v="13"/>
  </r>
  <r>
    <n v="231"/>
    <n v="41660"/>
    <s v="Verdi"/>
    <s v="Potenza"/>
    <x v="2"/>
    <n v="965"/>
    <n v="1"/>
    <x v="17"/>
  </r>
  <r>
    <n v="232"/>
    <n v="41657"/>
    <s v="Verdi"/>
    <s v="Ravenna"/>
    <x v="4"/>
    <n v="93"/>
    <n v="1"/>
    <x v="0"/>
  </r>
  <r>
    <n v="234"/>
    <n v="41800"/>
    <s v="Verdi"/>
    <s v="Torino"/>
    <x v="0"/>
    <n v="217"/>
    <n v="5"/>
    <x v="10"/>
  </r>
  <r>
    <n v="236"/>
    <n v="41736"/>
    <s v="Verdi"/>
    <s v="Verona"/>
    <x v="0"/>
    <n v="1154"/>
    <n v="1"/>
    <x v="11"/>
  </r>
  <r>
    <n v="247"/>
    <n v="41679"/>
    <s v="Verdi"/>
    <s v="Verbano-Cusio-Ossola"/>
    <x v="0"/>
    <n v="534"/>
    <n v="5"/>
    <x v="10"/>
  </r>
  <r>
    <n v="249"/>
    <n v="41665"/>
    <s v="Verdi"/>
    <s v="Pisa"/>
    <x v="0"/>
    <n v="416"/>
    <n v="3"/>
    <x v="2"/>
  </r>
  <r>
    <n v="252"/>
    <n v="41670"/>
    <s v="Verdi"/>
    <s v="Vicenza"/>
    <x v="1"/>
    <n v="1762"/>
    <n v="3"/>
    <x v="11"/>
  </r>
  <r>
    <n v="256"/>
    <n v="41788"/>
    <s v="Verdi"/>
    <s v="Pesaro e Urbino"/>
    <x v="2"/>
    <n v="1596"/>
    <n v="1"/>
    <x v="15"/>
  </r>
  <r>
    <n v="261"/>
    <n v="41766"/>
    <s v="Verdi"/>
    <s v="Pavia"/>
    <x v="3"/>
    <n v="830"/>
    <n v="5"/>
    <x v="7"/>
  </r>
  <r>
    <n v="264"/>
    <n v="41743"/>
    <s v="Verdi"/>
    <s v="Perugia"/>
    <x v="4"/>
    <n v="1160"/>
    <n v="5"/>
    <x v="8"/>
  </r>
  <r>
    <n v="270"/>
    <n v="41774"/>
    <s v="Verdi"/>
    <s v="Ravenna"/>
    <x v="3"/>
    <n v="1475"/>
    <n v="3"/>
    <x v="0"/>
  </r>
  <r>
    <n v="277"/>
    <n v="41778"/>
    <s v="Verdi"/>
    <s v="Pescara"/>
    <x v="3"/>
    <n v="1313"/>
    <n v="3"/>
    <x v="9"/>
  </r>
  <r>
    <n v="278"/>
    <n v="41758"/>
    <s v="Verdi"/>
    <s v="Reggio di Calabria"/>
    <x v="0"/>
    <n v="535"/>
    <n v="4"/>
    <x v="6"/>
  </r>
  <r>
    <n v="279"/>
    <n v="41743"/>
    <s v="Verdi"/>
    <s v="Prato"/>
    <x v="3"/>
    <n v="930"/>
    <n v="5"/>
    <x v="2"/>
  </r>
  <r>
    <n v="289"/>
    <n v="41770"/>
    <s v="Verdi"/>
    <s v="Pordenone"/>
    <x v="0"/>
    <n v="12"/>
    <n v="4"/>
    <x v="3"/>
  </r>
  <r>
    <n v="298"/>
    <n v="41654"/>
    <s v="Verdi"/>
    <s v="Siracusa"/>
    <x v="4"/>
    <n v="1206"/>
    <n v="1"/>
    <x v="4"/>
  </r>
  <r>
    <n v="303"/>
    <n v="41764"/>
    <s v="Verdi"/>
    <s v="Roma"/>
    <x v="0"/>
    <n v="1996"/>
    <n v="2"/>
    <x v="5"/>
  </r>
  <r>
    <n v="311"/>
    <n v="41697"/>
    <s v="Verdi"/>
    <s v="Rovigo"/>
    <x v="3"/>
    <n v="1330"/>
    <n v="5"/>
    <x v="11"/>
  </r>
  <r>
    <n v="312"/>
    <n v="41678"/>
    <s v="Verdi"/>
    <s v="Reggio di Calabria"/>
    <x v="1"/>
    <n v="1515"/>
    <n v="3"/>
    <x v="6"/>
  </r>
  <r>
    <n v="324"/>
    <n v="41658"/>
    <s v="Verdi"/>
    <s v="Pescara"/>
    <x v="1"/>
    <n v="242"/>
    <n v="1"/>
    <x v="9"/>
  </r>
  <r>
    <n v="326"/>
    <n v="41706"/>
    <s v="Verdi"/>
    <s v="Viterbo"/>
    <x v="0"/>
    <n v="207"/>
    <n v="4"/>
    <x v="5"/>
  </r>
  <r>
    <n v="333"/>
    <n v="41791"/>
    <s v="Verdi"/>
    <s v="Roma"/>
    <x v="4"/>
    <n v="1319"/>
    <n v="1"/>
    <x v="5"/>
  </r>
  <r>
    <n v="337"/>
    <n v="41809"/>
    <s v="Verdi"/>
    <s v="Perugia"/>
    <x v="3"/>
    <n v="397"/>
    <n v="2"/>
    <x v="8"/>
  </r>
  <r>
    <n v="339"/>
    <n v="41655"/>
    <s v="Verdi"/>
    <s v="Salerno"/>
    <x v="3"/>
    <n v="1733"/>
    <n v="3"/>
    <x v="16"/>
  </r>
  <r>
    <n v="345"/>
    <n v="41763"/>
    <s v="Verdi"/>
    <s v="Verbano-Cusio-Ossola"/>
    <x v="3"/>
    <n v="506"/>
    <n v="5"/>
    <x v="10"/>
  </r>
  <r>
    <n v="346"/>
    <n v="41747"/>
    <s v="Verdi"/>
    <s v="Perugia"/>
    <x v="2"/>
    <n v="1170"/>
    <n v="3"/>
    <x v="8"/>
  </r>
  <r>
    <n v="349"/>
    <n v="41756"/>
    <s v="Verdi"/>
    <s v="Ragusa"/>
    <x v="2"/>
    <n v="166"/>
    <n v="5"/>
    <x v="4"/>
  </r>
  <r>
    <n v="353"/>
    <n v="41783"/>
    <s v="Verdi"/>
    <s v="Rovigo"/>
    <x v="4"/>
    <n v="3"/>
    <n v="2"/>
    <x v="11"/>
  </r>
  <r>
    <n v="360"/>
    <n v="41669"/>
    <s v="Verdi"/>
    <s v="Pesaro e Urbino"/>
    <x v="1"/>
    <n v="1957"/>
    <n v="3"/>
    <x v="15"/>
  </r>
  <r>
    <n v="372"/>
    <n v="41762"/>
    <s v="Verdi"/>
    <s v="Pistoia"/>
    <x v="4"/>
    <n v="556"/>
    <n v="4"/>
    <x v="2"/>
  </r>
  <r>
    <n v="376"/>
    <n v="41692"/>
    <s v="Verdi"/>
    <s v="Sassari"/>
    <x v="3"/>
    <n v="1494"/>
    <n v="5"/>
    <x v="1"/>
  </r>
  <r>
    <n v="383"/>
    <n v="41732"/>
    <s v="Verdi"/>
    <s v="Siena"/>
    <x v="0"/>
    <n v="153"/>
    <n v="3"/>
    <x v="2"/>
  </r>
  <r>
    <n v="386"/>
    <n v="41766"/>
    <s v="Verdi"/>
    <s v="Perugia"/>
    <x v="4"/>
    <n v="1430"/>
    <n v="4"/>
    <x v="8"/>
  </r>
  <r>
    <n v="387"/>
    <n v="41680"/>
    <s v="Verdi"/>
    <s v="Roma"/>
    <x v="0"/>
    <n v="788"/>
    <n v="5"/>
    <x v="5"/>
  </r>
  <r>
    <n v="388"/>
    <n v="41774"/>
    <s v="Verdi"/>
    <s v="Viterbo"/>
    <x v="0"/>
    <n v="1362"/>
    <n v="3"/>
    <x v="5"/>
  </r>
  <r>
    <n v="390"/>
    <n v="41775"/>
    <s v="Verdi"/>
    <s v="Venezia"/>
    <x v="1"/>
    <n v="1252"/>
    <n v="2"/>
    <x v="11"/>
  </r>
  <r>
    <n v="391"/>
    <n v="41762"/>
    <s v="Verdi"/>
    <s v="Savona"/>
    <x v="0"/>
    <n v="1378"/>
    <n v="3"/>
    <x v="12"/>
  </r>
  <r>
    <n v="394"/>
    <n v="41751"/>
    <s v="Verdi"/>
    <s v="Reggio di Calabria"/>
    <x v="1"/>
    <n v="1640"/>
    <n v="1"/>
    <x v="6"/>
  </r>
  <r>
    <n v="398"/>
    <n v="41694"/>
    <s v="Verdi"/>
    <s v="Ravenna"/>
    <x v="0"/>
    <n v="1482"/>
    <n v="2"/>
    <x v="0"/>
  </r>
  <r>
    <n v="404"/>
    <n v="41792"/>
    <s v="Verdi"/>
    <s v="Vibo Valentia"/>
    <x v="1"/>
    <n v="1600"/>
    <n v="3"/>
    <x v="6"/>
  </r>
  <r>
    <n v="405"/>
    <n v="41721"/>
    <s v="Verdi"/>
    <s v="Viterbo"/>
    <x v="4"/>
    <n v="1825"/>
    <n v="5"/>
    <x v="5"/>
  </r>
  <r>
    <n v="408"/>
    <n v="41741"/>
    <s v="Verdi"/>
    <s v="Teramo"/>
    <x v="0"/>
    <n v="417"/>
    <n v="1"/>
    <x v="9"/>
  </r>
  <r>
    <n v="411"/>
    <n v="41711"/>
    <s v="Verdi"/>
    <s v="Ravenna"/>
    <x v="2"/>
    <n v="87"/>
    <n v="5"/>
    <x v="0"/>
  </r>
  <r>
    <n v="412"/>
    <n v="41720"/>
    <s v="Verdi"/>
    <s v="Pescara"/>
    <x v="1"/>
    <n v="1123"/>
    <n v="2"/>
    <x v="9"/>
  </r>
  <r>
    <n v="419"/>
    <n v="41696"/>
    <s v="Verdi"/>
    <s v="Ragusa"/>
    <x v="2"/>
    <n v="1602"/>
    <n v="5"/>
    <x v="4"/>
  </r>
  <r>
    <n v="424"/>
    <n v="41705"/>
    <s v="Verdi"/>
    <s v="Terni"/>
    <x v="4"/>
    <n v="1590"/>
    <n v="5"/>
    <x v="8"/>
  </r>
  <r>
    <n v="428"/>
    <n v="41640"/>
    <s v="Verdi"/>
    <s v="Pisa"/>
    <x v="2"/>
    <n v="1276"/>
    <n v="3"/>
    <x v="2"/>
  </r>
  <r>
    <n v="442"/>
    <n v="41774"/>
    <s v="Verdi"/>
    <s v="Salerno"/>
    <x v="3"/>
    <n v="828"/>
    <n v="3"/>
    <x v="16"/>
  </r>
  <r>
    <n v="443"/>
    <n v="41698"/>
    <s v="Verdi"/>
    <s v="Teramo"/>
    <x v="3"/>
    <n v="1960"/>
    <n v="3"/>
    <x v="9"/>
  </r>
  <r>
    <n v="460"/>
    <n v="41793"/>
    <s v="Verdi"/>
    <s v="Potenza"/>
    <x v="1"/>
    <n v="1897"/>
    <n v="3"/>
    <x v="17"/>
  </r>
  <r>
    <n v="467"/>
    <n v="41660"/>
    <s v="Verdi"/>
    <s v="Sassari"/>
    <x v="4"/>
    <n v="1916"/>
    <n v="5"/>
    <x v="1"/>
  </r>
  <r>
    <n v="472"/>
    <n v="41779"/>
    <s v="Verdi"/>
    <s v="Pordenone"/>
    <x v="3"/>
    <n v="1448"/>
    <n v="1"/>
    <x v="3"/>
  </r>
  <r>
    <n v="485"/>
    <n v="41783"/>
    <s v="Verdi"/>
    <s v="Verona"/>
    <x v="1"/>
    <n v="1963"/>
    <n v="3"/>
    <x v="11"/>
  </r>
  <r>
    <n v="500"/>
    <n v="41718"/>
    <s v="Verdi"/>
    <s v="Trapani"/>
    <x v="4"/>
    <n v="1892"/>
    <n v="4"/>
    <x v="4"/>
  </r>
  <r>
    <m/>
    <m/>
    <m/>
    <m/>
    <x v="5"/>
    <m/>
    <m/>
    <x v="18"/>
  </r>
</pivotCacheRecords>
</file>

<file path=xl/pivotCache/pivotCacheRecords4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01">
  <r>
    <n v="4"/>
    <n v="41810"/>
    <x v="0"/>
    <s v="Ravenna"/>
    <s v="Art. Regalo"/>
    <n v="972"/>
    <n v="1"/>
    <s v="Emilia-Romagna"/>
    <x v="0"/>
  </r>
  <r>
    <n v="8"/>
    <n v="41742"/>
    <x v="0"/>
    <s v="Sassari"/>
    <s v="Informatica"/>
    <n v="760"/>
    <n v="2"/>
    <s v="Sardegna"/>
    <x v="1"/>
  </r>
  <r>
    <n v="9"/>
    <n v="41754"/>
    <x v="0"/>
    <s v="Pistoia"/>
    <s v="Informatica"/>
    <n v="10"/>
    <n v="5"/>
    <s v="Toscana"/>
    <x v="2"/>
  </r>
  <r>
    <n v="10"/>
    <n v="41722"/>
    <x v="0"/>
    <s v="Trieste"/>
    <s v="Libri"/>
    <n v="357"/>
    <n v="2"/>
    <s v="Friuli-Venezia Giulia"/>
    <x v="0"/>
  </r>
  <r>
    <n v="11"/>
    <n v="41784"/>
    <x v="0"/>
    <s v="Sassari"/>
    <s v="Informatica"/>
    <n v="19"/>
    <n v="1"/>
    <s v="Sardegna"/>
    <x v="1"/>
  </r>
  <r>
    <n v="13"/>
    <n v="41777"/>
    <x v="0"/>
    <s v="Siena"/>
    <s v="Libri"/>
    <n v="604"/>
    <n v="1"/>
    <s v="Toscana"/>
    <x v="2"/>
  </r>
  <r>
    <n v="24"/>
    <n v="41694"/>
    <x v="0"/>
    <s v="Trapani"/>
    <s v="Giocattoli"/>
    <n v="1072"/>
    <n v="5"/>
    <s v="Sicilia"/>
    <x v="1"/>
  </r>
  <r>
    <n v="28"/>
    <n v="41728"/>
    <x v="0"/>
    <s v="Pistoia"/>
    <s v="Cancelleria"/>
    <n v="643"/>
    <n v="1"/>
    <s v="Toscana"/>
    <x v="2"/>
  </r>
  <r>
    <n v="34"/>
    <n v="41783"/>
    <x v="0"/>
    <s v="Trapani"/>
    <s v="Informatica"/>
    <n v="1288"/>
    <n v="1"/>
    <s v="Sicilia"/>
    <x v="1"/>
  </r>
  <r>
    <n v="35"/>
    <n v="41729"/>
    <x v="0"/>
    <s v="Viterbo"/>
    <s v="Libri"/>
    <n v="1857"/>
    <n v="3"/>
    <s v="Lazio"/>
    <x v="2"/>
  </r>
  <r>
    <n v="47"/>
    <n v="41733"/>
    <x v="0"/>
    <s v="Vibo Valentia"/>
    <s v="Libri"/>
    <n v="1918"/>
    <n v="3"/>
    <s v="Calabria"/>
    <x v="3"/>
  </r>
  <r>
    <n v="56"/>
    <n v="41796"/>
    <x v="0"/>
    <s v="Prato"/>
    <s v="Informatica"/>
    <n v="1724"/>
    <n v="4"/>
    <s v="Toscana"/>
    <x v="2"/>
  </r>
  <r>
    <n v="64"/>
    <n v="41674"/>
    <x v="0"/>
    <s v="Sondrio"/>
    <s v="Art. Regalo"/>
    <n v="772"/>
    <n v="2"/>
    <s v="Lombardia"/>
    <x v="0"/>
  </r>
  <r>
    <n v="82"/>
    <n v="41661"/>
    <x v="0"/>
    <s v="Reggio nell'Emilia"/>
    <s v="Cancelleria"/>
    <n v="1283"/>
    <n v="4"/>
    <s v="Emilia-Romagna"/>
    <x v="0"/>
  </r>
  <r>
    <n v="94"/>
    <n v="41674"/>
    <x v="0"/>
    <s v="Vibo Valentia"/>
    <s v="Art. Regalo"/>
    <n v="862"/>
    <n v="5"/>
    <s v="Calabria"/>
    <x v="3"/>
  </r>
  <r>
    <n v="101"/>
    <n v="41696"/>
    <x v="0"/>
    <s v="Terni"/>
    <s v="Giocattoli"/>
    <n v="146"/>
    <n v="1"/>
    <s v="Umbria"/>
    <x v="2"/>
  </r>
  <r>
    <n v="106"/>
    <n v="41651"/>
    <x v="0"/>
    <s v="Pescara"/>
    <s v="Giocattoli"/>
    <n v="1921"/>
    <n v="5"/>
    <s v="Abruzzo"/>
    <x v="2"/>
  </r>
  <r>
    <n v="107"/>
    <n v="41769"/>
    <x v="0"/>
    <s v="Ravenna"/>
    <s v="Informatica"/>
    <n v="1427"/>
    <n v="4"/>
    <s v="Emilia-Romagna"/>
    <x v="0"/>
  </r>
  <r>
    <n v="112"/>
    <n v="41680"/>
    <x v="0"/>
    <s v="Terni"/>
    <s v="Art. Regalo"/>
    <n v="115"/>
    <n v="1"/>
    <s v="Umbria"/>
    <x v="2"/>
  </r>
  <r>
    <n v="114"/>
    <n v="41766"/>
    <x v="0"/>
    <s v="Terni"/>
    <s v="Cancelleria"/>
    <n v="1505"/>
    <n v="2"/>
    <s v="Umbria"/>
    <x v="2"/>
  </r>
  <r>
    <n v="122"/>
    <n v="41731"/>
    <x v="0"/>
    <s v="Vercelli"/>
    <s v="Art. Regalo"/>
    <n v="1977"/>
    <n v="2"/>
    <s v="Piemonte"/>
    <x v="0"/>
  </r>
  <r>
    <n v="125"/>
    <n v="41778"/>
    <x v="0"/>
    <s v="Prato"/>
    <s v="Giocattoli"/>
    <n v="833"/>
    <n v="5"/>
    <s v="Toscana"/>
    <x v="2"/>
  </r>
  <r>
    <n v="126"/>
    <n v="41678"/>
    <x v="0"/>
    <s v="Vicenza"/>
    <s v="Libri"/>
    <n v="718"/>
    <n v="5"/>
    <s v="Veneto"/>
    <x v="0"/>
  </r>
  <r>
    <n v="127"/>
    <n v="41794"/>
    <x v="0"/>
    <s v="Verbano-Cusio-Ossola"/>
    <s v="Libri"/>
    <n v="515"/>
    <n v="3"/>
    <s v="Piemonte"/>
    <x v="0"/>
  </r>
  <r>
    <n v="129"/>
    <n v="41775"/>
    <x v="0"/>
    <s v="Prato"/>
    <s v="Art. Regalo"/>
    <n v="660"/>
    <n v="4"/>
    <s v="Toscana"/>
    <x v="2"/>
  </r>
  <r>
    <n v="132"/>
    <n v="41783"/>
    <x v="0"/>
    <s v="Roma"/>
    <s v="Cancelleria"/>
    <n v="1163"/>
    <n v="1"/>
    <s v="Lazio"/>
    <x v="2"/>
  </r>
  <r>
    <n v="135"/>
    <n v="41694"/>
    <x v="0"/>
    <s v="Udine"/>
    <s v="Informatica"/>
    <n v="806"/>
    <n v="5"/>
    <s v="Friuli-Venezia Giulia"/>
    <x v="0"/>
  </r>
  <r>
    <n v="144"/>
    <n v="41816"/>
    <x v="0"/>
    <s v="Verona"/>
    <s v="Cancelleria"/>
    <n v="1404"/>
    <n v="3"/>
    <s v="Veneto"/>
    <x v="0"/>
  </r>
  <r>
    <n v="150"/>
    <n v="41681"/>
    <x v="0"/>
    <s v="Siena"/>
    <s v="Libri"/>
    <n v="1215"/>
    <n v="2"/>
    <s v="Toscana"/>
    <x v="2"/>
  </r>
  <r>
    <n v="163"/>
    <n v="41753"/>
    <x v="0"/>
    <s v="Reggio di Calabria"/>
    <s v="Informatica"/>
    <n v="1315"/>
    <n v="2"/>
    <s v="Calabria"/>
    <x v="3"/>
  </r>
  <r>
    <n v="178"/>
    <n v="41753"/>
    <x v="0"/>
    <s v="Siena"/>
    <s v="Libri"/>
    <n v="155"/>
    <n v="4"/>
    <s v="Toscana"/>
    <x v="2"/>
  </r>
  <r>
    <n v="182"/>
    <n v="41704"/>
    <x v="0"/>
    <s v="Sassari"/>
    <s v="Cancelleria"/>
    <n v="939"/>
    <n v="5"/>
    <s v="Sardegna"/>
    <x v="1"/>
  </r>
  <r>
    <n v="184"/>
    <n v="41649"/>
    <x v="0"/>
    <s v="Varese"/>
    <s v="Libri"/>
    <n v="1791"/>
    <n v="2"/>
    <s v="Lombardia"/>
    <x v="0"/>
  </r>
  <r>
    <n v="201"/>
    <n v="41819"/>
    <x v="0"/>
    <s v="Venezia"/>
    <s v="Art. Regalo"/>
    <n v="1770"/>
    <n v="4"/>
    <s v="Veneto"/>
    <x v="0"/>
  </r>
  <r>
    <n v="207"/>
    <n v="41721"/>
    <x v="0"/>
    <s v="Trapani"/>
    <s v="Cancelleria"/>
    <n v="296"/>
    <n v="2"/>
    <s v="Sicilia"/>
    <x v="1"/>
  </r>
  <r>
    <n v="209"/>
    <n v="41662"/>
    <x v="0"/>
    <s v="Rieti"/>
    <s v="Giocattoli"/>
    <n v="222"/>
    <n v="5"/>
    <s v="Lazio"/>
    <x v="2"/>
  </r>
  <r>
    <n v="219"/>
    <n v="41785"/>
    <x v="0"/>
    <s v="Terni"/>
    <s v="Giocattoli"/>
    <n v="1792"/>
    <n v="4"/>
    <s v="Umbria"/>
    <x v="2"/>
  </r>
  <r>
    <n v="221"/>
    <n v="41698"/>
    <x v="0"/>
    <s v="Savona"/>
    <s v="Informatica"/>
    <n v="1337"/>
    <n v="2"/>
    <s v="Liguria"/>
    <x v="0"/>
  </r>
  <r>
    <n v="226"/>
    <n v="41749"/>
    <x v="0"/>
    <s v="Sassari"/>
    <s v="Cancelleria"/>
    <n v="282"/>
    <n v="3"/>
    <s v="Sardegna"/>
    <x v="1"/>
  </r>
  <r>
    <n v="228"/>
    <n v="41725"/>
    <x v="0"/>
    <s v="Rovigo"/>
    <s v="Giocattoli"/>
    <n v="1441"/>
    <n v="5"/>
    <s v="Veneto"/>
    <x v="0"/>
  </r>
  <r>
    <n v="233"/>
    <n v="41661"/>
    <x v="0"/>
    <s v="Trento"/>
    <s v="Giocattoli"/>
    <n v="1774"/>
    <n v="3"/>
    <s v="Trentino-Alto Adige"/>
    <x v="0"/>
  </r>
  <r>
    <n v="239"/>
    <n v="41819"/>
    <x v="0"/>
    <s v="Trento"/>
    <s v="Informatica"/>
    <n v="317"/>
    <n v="4"/>
    <s v="Trentino-Alto Adige"/>
    <x v="0"/>
  </r>
  <r>
    <n v="240"/>
    <n v="41695"/>
    <x v="0"/>
    <s v="Piacenza"/>
    <s v="Art. Regalo"/>
    <n v="1663"/>
    <n v="5"/>
    <s v="Emilia-Romagna"/>
    <x v="0"/>
  </r>
  <r>
    <n v="244"/>
    <n v="41758"/>
    <x v="0"/>
    <s v="Reggio di Calabria"/>
    <s v="Giocattoli"/>
    <n v="1557"/>
    <n v="3"/>
    <s v="Calabria"/>
    <x v="3"/>
  </r>
  <r>
    <n v="258"/>
    <n v="41714"/>
    <x v="0"/>
    <s v="Vibo Valentia"/>
    <s v="Informatica"/>
    <n v="173"/>
    <n v="5"/>
    <s v="Calabria"/>
    <x v="3"/>
  </r>
  <r>
    <n v="271"/>
    <n v="41790"/>
    <x v="0"/>
    <s v="Vibo Valentia"/>
    <s v="Giocattoli"/>
    <n v="1483"/>
    <n v="2"/>
    <s v="Calabria"/>
    <x v="3"/>
  </r>
  <r>
    <n v="281"/>
    <n v="41656"/>
    <x v="0"/>
    <s v="Taranto"/>
    <s v="Giocattoli"/>
    <n v="840"/>
    <n v="1"/>
    <s v="Puglia"/>
    <x v="3"/>
  </r>
  <r>
    <n v="287"/>
    <n v="41757"/>
    <x v="0"/>
    <s v="Rieti"/>
    <s v="Informatica"/>
    <n v="1381"/>
    <n v="3"/>
    <s v="Lazio"/>
    <x v="2"/>
  </r>
  <r>
    <n v="292"/>
    <n v="41674"/>
    <x v="0"/>
    <s v="Teramo"/>
    <s v="Giocattoli"/>
    <n v="1963"/>
    <n v="4"/>
    <s v="Abruzzo"/>
    <x v="2"/>
  </r>
  <r>
    <n v="295"/>
    <n v="41814"/>
    <x v="0"/>
    <s v="Sondrio"/>
    <s v="Libri"/>
    <n v="837"/>
    <n v="3"/>
    <s v="Lombardia"/>
    <x v="0"/>
  </r>
  <r>
    <n v="310"/>
    <n v="41787"/>
    <x v="0"/>
    <s v="Reggio di Calabria"/>
    <s v="Cancelleria"/>
    <n v="1889"/>
    <n v="5"/>
    <s v="Calabria"/>
    <x v="3"/>
  </r>
  <r>
    <n v="314"/>
    <n v="41782"/>
    <x v="0"/>
    <s v="Trieste"/>
    <s v="Art. Regalo"/>
    <n v="1616"/>
    <n v="2"/>
    <s v="Friuli-Venezia Giulia"/>
    <x v="0"/>
  </r>
  <r>
    <n v="318"/>
    <n v="41747"/>
    <x v="0"/>
    <s v="Perugia"/>
    <s v="Art. Regalo"/>
    <n v="777"/>
    <n v="4"/>
    <s v="Umbria"/>
    <x v="2"/>
  </r>
  <r>
    <n v="319"/>
    <n v="41748"/>
    <x v="0"/>
    <s v="Vercelli"/>
    <s v="Libri"/>
    <n v="1553"/>
    <n v="3"/>
    <s v="Piemonte"/>
    <x v="0"/>
  </r>
  <r>
    <n v="320"/>
    <n v="41660"/>
    <x v="0"/>
    <s v="Roma"/>
    <s v="Cancelleria"/>
    <n v="1602"/>
    <n v="4"/>
    <s v="Lazio"/>
    <x v="2"/>
  </r>
  <r>
    <n v="331"/>
    <n v="41703"/>
    <x v="0"/>
    <s v="Vicenza"/>
    <s v="Giocattoli"/>
    <n v="1986"/>
    <n v="4"/>
    <s v="Veneto"/>
    <x v="0"/>
  </r>
  <r>
    <n v="342"/>
    <n v="41731"/>
    <x v="0"/>
    <s v="Pistoia"/>
    <s v="Libri"/>
    <n v="1022"/>
    <n v="3"/>
    <s v="Toscana"/>
    <x v="2"/>
  </r>
  <r>
    <n v="348"/>
    <n v="41803"/>
    <x v="0"/>
    <s v="Sassari"/>
    <s v="Art. Regalo"/>
    <n v="1321"/>
    <n v="1"/>
    <s v="Sardegna"/>
    <x v="1"/>
  </r>
  <r>
    <n v="356"/>
    <n v="41755"/>
    <x v="0"/>
    <s v="Pesaro e Urbino"/>
    <s v="Cancelleria"/>
    <n v="893"/>
    <n v="4"/>
    <s v="Marche"/>
    <x v="2"/>
  </r>
  <r>
    <n v="359"/>
    <n v="41674"/>
    <x v="0"/>
    <s v="Savona"/>
    <s v="Cancelleria"/>
    <n v="1537"/>
    <n v="5"/>
    <s v="Liguria"/>
    <x v="0"/>
  </r>
  <r>
    <n v="369"/>
    <n v="41813"/>
    <x v="0"/>
    <s v="Savona"/>
    <s v="Libri"/>
    <n v="1609"/>
    <n v="2"/>
    <s v="Liguria"/>
    <x v="0"/>
  </r>
  <r>
    <n v="370"/>
    <n v="41764"/>
    <x v="0"/>
    <s v="Pesaro e Urbino"/>
    <s v="Giocattoli"/>
    <n v="1234"/>
    <n v="4"/>
    <s v="Marche"/>
    <x v="2"/>
  </r>
  <r>
    <n v="379"/>
    <n v="41682"/>
    <x v="0"/>
    <s v="Pisa"/>
    <s v="Cancelleria"/>
    <n v="255"/>
    <n v="1"/>
    <s v="Toscana"/>
    <x v="2"/>
  </r>
  <r>
    <n v="381"/>
    <n v="41729"/>
    <x v="0"/>
    <s v="Pesaro e Urbino"/>
    <s v="Art. Regalo"/>
    <n v="1321"/>
    <n v="4"/>
    <s v="Marche"/>
    <x v="2"/>
  </r>
  <r>
    <n v="413"/>
    <n v="41654"/>
    <x v="0"/>
    <s v="Salerno"/>
    <s v="Libri"/>
    <n v="1881"/>
    <n v="1"/>
    <s v="Campania"/>
    <x v="3"/>
  </r>
  <r>
    <n v="430"/>
    <n v="41677"/>
    <x v="0"/>
    <s v="Vibo Valentia"/>
    <s v="Informatica"/>
    <n v="114"/>
    <n v="4"/>
    <s v="Calabria"/>
    <x v="3"/>
  </r>
  <r>
    <n v="431"/>
    <n v="41662"/>
    <x v="0"/>
    <s v="Taranto"/>
    <s v="Libri"/>
    <n v="997"/>
    <n v="3"/>
    <s v="Puglia"/>
    <x v="3"/>
  </r>
  <r>
    <n v="437"/>
    <n v="41794"/>
    <x v="0"/>
    <s v="Siena"/>
    <s v="Cancelleria"/>
    <n v="1552"/>
    <n v="5"/>
    <s v="Toscana"/>
    <x v="2"/>
  </r>
  <r>
    <n v="438"/>
    <n v="41723"/>
    <x v="0"/>
    <s v="Reggio di Calabria"/>
    <s v="Informatica"/>
    <n v="1087"/>
    <n v="4"/>
    <s v="Calabria"/>
    <x v="3"/>
  </r>
  <r>
    <n v="440"/>
    <n v="41775"/>
    <x v="0"/>
    <s v="Verona"/>
    <s v="Giocattoli"/>
    <n v="1247"/>
    <n v="5"/>
    <s v="Veneto"/>
    <x v="0"/>
  </r>
  <r>
    <n v="441"/>
    <n v="41818"/>
    <x v="0"/>
    <s v="Reggio nell'Emilia"/>
    <s v="Libri"/>
    <n v="1265"/>
    <n v="5"/>
    <s v="Emilia-Romagna"/>
    <x v="0"/>
  </r>
  <r>
    <n v="446"/>
    <n v="41689"/>
    <x v="0"/>
    <s v="Pistoia"/>
    <s v="Art. Regalo"/>
    <n v="756"/>
    <n v="2"/>
    <s v="Toscana"/>
    <x v="2"/>
  </r>
  <r>
    <n v="449"/>
    <n v="41761"/>
    <x v="0"/>
    <s v="Savona"/>
    <s v="Art. Regalo"/>
    <n v="216"/>
    <n v="1"/>
    <s v="Liguria"/>
    <x v="0"/>
  </r>
  <r>
    <n v="450"/>
    <n v="41684"/>
    <x v="0"/>
    <s v="Venezia"/>
    <s v="Informatica"/>
    <n v="647"/>
    <n v="2"/>
    <s v="Veneto"/>
    <x v="0"/>
  </r>
  <r>
    <n v="455"/>
    <n v="41799"/>
    <x v="0"/>
    <s v="Salerno"/>
    <s v="Libri"/>
    <n v="1715"/>
    <n v="2"/>
    <s v="Campania"/>
    <x v="3"/>
  </r>
  <r>
    <n v="469"/>
    <n v="41754"/>
    <x v="0"/>
    <s v="Roma"/>
    <s v="Libri"/>
    <n v="297"/>
    <n v="3"/>
    <s v="Lazio"/>
    <x v="2"/>
  </r>
  <r>
    <n v="473"/>
    <n v="41695"/>
    <x v="0"/>
    <s v="Ragusa"/>
    <s v="Libri"/>
    <n v="155"/>
    <n v="5"/>
    <s v="Sicilia"/>
    <x v="1"/>
  </r>
  <r>
    <n v="475"/>
    <n v="41802"/>
    <x v="0"/>
    <s v="Trento"/>
    <s v="Informatica"/>
    <n v="1956"/>
    <n v="1"/>
    <s v="Trentino-Alto Adige"/>
    <x v="0"/>
  </r>
  <r>
    <n v="477"/>
    <n v="41763"/>
    <x v="0"/>
    <s v="Terni"/>
    <s v="Giocattoli"/>
    <n v="336"/>
    <n v="5"/>
    <s v="Umbria"/>
    <x v="2"/>
  </r>
  <r>
    <n v="480"/>
    <n v="41786"/>
    <x v="0"/>
    <s v="Trieste"/>
    <s v="Libri"/>
    <n v="1581"/>
    <n v="3"/>
    <s v="Friuli-Venezia Giulia"/>
    <x v="0"/>
  </r>
  <r>
    <n v="491"/>
    <n v="41687"/>
    <x v="0"/>
    <s v="Rieti"/>
    <s v="Libri"/>
    <n v="1007"/>
    <n v="5"/>
    <s v="Lazio"/>
    <x v="2"/>
  </r>
  <r>
    <n v="492"/>
    <n v="41684"/>
    <x v="0"/>
    <s v="Siracusa"/>
    <s v="Art. Regalo"/>
    <n v="1126"/>
    <n v="3"/>
    <s v="Sicilia"/>
    <x v="1"/>
  </r>
  <r>
    <n v="495"/>
    <n v="41672"/>
    <x v="0"/>
    <s v="Trapani"/>
    <s v="Informatica"/>
    <n v="204"/>
    <n v="1"/>
    <s v="Sicilia"/>
    <x v="1"/>
  </r>
  <r>
    <n v="2"/>
    <n v="41714"/>
    <x v="1"/>
    <s v="Pistoia"/>
    <s v="Libri"/>
    <n v="1496"/>
    <n v="5"/>
    <s v="Toscana"/>
    <x v="2"/>
  </r>
  <r>
    <n v="3"/>
    <n v="41694"/>
    <x v="1"/>
    <s v="Verbano-Cusio-Ossola"/>
    <s v="Informatica"/>
    <n v="1342"/>
    <n v="4"/>
    <s v="Piemonte"/>
    <x v="0"/>
  </r>
  <r>
    <n v="5"/>
    <n v="41663"/>
    <x v="1"/>
    <s v="Pisa"/>
    <s v="Informatica"/>
    <n v="348"/>
    <n v="2"/>
    <s v="Toscana"/>
    <x v="2"/>
  </r>
  <r>
    <n v="6"/>
    <n v="41701"/>
    <x v="1"/>
    <s v="Vercelli"/>
    <s v="Cancelleria"/>
    <n v="31"/>
    <n v="1"/>
    <s v="Piemonte"/>
    <x v="0"/>
  </r>
  <r>
    <n v="7"/>
    <n v="41738"/>
    <x v="1"/>
    <s v="Sassari"/>
    <s v="Art. Regalo"/>
    <n v="1087"/>
    <n v="4"/>
    <s v="Sardegna"/>
    <x v="1"/>
  </r>
  <r>
    <n v="15"/>
    <n v="41712"/>
    <x v="1"/>
    <s v="Reggio nell'Emilia"/>
    <s v="Giocattoli"/>
    <n v="833"/>
    <n v="3"/>
    <s v="Emilia-Romagna"/>
    <x v="0"/>
  </r>
  <r>
    <n v="17"/>
    <n v="41780"/>
    <x v="1"/>
    <s v="Pavia"/>
    <s v="Giocattoli"/>
    <n v="1428"/>
    <n v="5"/>
    <s v="Lombardia"/>
    <x v="0"/>
  </r>
  <r>
    <n v="18"/>
    <n v="41720"/>
    <x v="1"/>
    <s v="Savona"/>
    <s v="Informatica"/>
    <n v="1677"/>
    <n v="5"/>
    <s v="Liguria"/>
    <x v="0"/>
  </r>
  <r>
    <n v="30"/>
    <n v="41798"/>
    <x v="1"/>
    <s v="Pesaro e Urbino"/>
    <s v="Art. Regalo"/>
    <n v="95"/>
    <n v="3"/>
    <s v="Marche"/>
    <x v="2"/>
  </r>
  <r>
    <n v="31"/>
    <n v="41733"/>
    <x v="1"/>
    <s v="Treviso"/>
    <s v="Libri"/>
    <n v="270"/>
    <n v="5"/>
    <s v="Veneto"/>
    <x v="0"/>
  </r>
  <r>
    <n v="42"/>
    <n v="41716"/>
    <x v="1"/>
    <s v="Vicenza"/>
    <s v="Libri"/>
    <n v="1747"/>
    <n v="5"/>
    <s v="Veneto"/>
    <x v="0"/>
  </r>
  <r>
    <n v="58"/>
    <n v="41805"/>
    <x v="1"/>
    <s v="Piacenza"/>
    <s v="Art. Regalo"/>
    <n v="939"/>
    <n v="3"/>
    <s v="Emilia-Romagna"/>
    <x v="0"/>
  </r>
  <r>
    <n v="60"/>
    <n v="41671"/>
    <x v="1"/>
    <s v="Reggio di Calabria"/>
    <s v="Giocattoli"/>
    <n v="986"/>
    <n v="5"/>
    <s v="Calabria"/>
    <x v="3"/>
  </r>
  <r>
    <n v="66"/>
    <n v="41816"/>
    <x v="1"/>
    <s v="Sondrio"/>
    <s v="Giocattoli"/>
    <n v="191"/>
    <n v="1"/>
    <s v="Lombardia"/>
    <x v="0"/>
  </r>
  <r>
    <n v="71"/>
    <n v="41802"/>
    <x v="1"/>
    <s v="Vibo Valentia"/>
    <s v="Libri"/>
    <n v="1049"/>
    <n v="3"/>
    <s v="Calabria"/>
    <x v="3"/>
  </r>
  <r>
    <n v="73"/>
    <n v="41738"/>
    <x v="1"/>
    <s v="Pordenone"/>
    <s v="Giocattoli"/>
    <n v="1235"/>
    <n v="3"/>
    <s v="Friuli-Venezia Giulia"/>
    <x v="0"/>
  </r>
  <r>
    <n v="76"/>
    <n v="41728"/>
    <x v="1"/>
    <s v="Pesaro e Urbino"/>
    <s v="Cancelleria"/>
    <n v="568"/>
    <n v="4"/>
    <s v="Marche"/>
    <x v="2"/>
  </r>
  <r>
    <n v="77"/>
    <n v="41677"/>
    <x v="1"/>
    <s v="Torino"/>
    <s v="Art. Regalo"/>
    <n v="1932"/>
    <n v="3"/>
    <s v="Piemonte"/>
    <x v="0"/>
  </r>
  <r>
    <n v="95"/>
    <n v="41713"/>
    <x v="1"/>
    <s v="Verona"/>
    <s v="Giocattoli"/>
    <n v="403"/>
    <n v="3"/>
    <s v="Veneto"/>
    <x v="0"/>
  </r>
  <r>
    <n v="99"/>
    <n v="41724"/>
    <x v="1"/>
    <s v="Pisa"/>
    <s v="Cancelleria"/>
    <n v="1829"/>
    <n v="5"/>
    <s v="Toscana"/>
    <x v="2"/>
  </r>
  <r>
    <n v="105"/>
    <n v="41698"/>
    <x v="1"/>
    <s v="Prato"/>
    <s v="Libri"/>
    <n v="1710"/>
    <n v="2"/>
    <s v="Toscana"/>
    <x v="2"/>
  </r>
  <r>
    <n v="109"/>
    <n v="41646"/>
    <x v="1"/>
    <s v="Prato"/>
    <s v="Giocattoli"/>
    <n v="1697"/>
    <n v="1"/>
    <s v="Toscana"/>
    <x v="2"/>
  </r>
  <r>
    <n v="116"/>
    <n v="41726"/>
    <x v="1"/>
    <s v="Rieti"/>
    <s v="Art. Regalo"/>
    <n v="724"/>
    <n v="1"/>
    <s v="Lazio"/>
    <x v="2"/>
  </r>
  <r>
    <n v="118"/>
    <n v="41793"/>
    <x v="1"/>
    <s v="Pavia"/>
    <s v="Giocattoli"/>
    <n v="403"/>
    <n v="4"/>
    <s v="Lombardia"/>
    <x v="0"/>
  </r>
  <r>
    <n v="131"/>
    <n v="41695"/>
    <x v="1"/>
    <s v="Venezia"/>
    <s v="Giocattoli"/>
    <n v="1889"/>
    <n v="4"/>
    <s v="Veneto"/>
    <x v="0"/>
  </r>
  <r>
    <n v="134"/>
    <n v="41807"/>
    <x v="1"/>
    <s v="Viterbo"/>
    <s v="Art. Regalo"/>
    <n v="175"/>
    <n v="1"/>
    <s v="Lazio"/>
    <x v="2"/>
  </r>
  <r>
    <n v="138"/>
    <n v="41681"/>
    <x v="1"/>
    <s v="Taranto"/>
    <s v="Informatica"/>
    <n v="502"/>
    <n v="2"/>
    <s v="Puglia"/>
    <x v="3"/>
  </r>
  <r>
    <n v="141"/>
    <n v="41790"/>
    <x v="1"/>
    <s v="Sassari"/>
    <s v="Libri"/>
    <n v="1343"/>
    <n v="2"/>
    <s v="Sardegna"/>
    <x v="1"/>
  </r>
  <r>
    <n v="142"/>
    <n v="41785"/>
    <x v="1"/>
    <s v="Teramo"/>
    <s v="Libri"/>
    <n v="1052"/>
    <n v="4"/>
    <s v="Abruzzo"/>
    <x v="2"/>
  </r>
  <r>
    <n v="148"/>
    <n v="41725"/>
    <x v="1"/>
    <s v="Reggio nell'Emilia"/>
    <s v="Informatica"/>
    <n v="1906"/>
    <n v="1"/>
    <s v="Emilia-Romagna"/>
    <x v="0"/>
  </r>
  <r>
    <n v="151"/>
    <n v="41819"/>
    <x v="1"/>
    <s v="Verona"/>
    <s v="Art. Regalo"/>
    <n v="1186"/>
    <n v="1"/>
    <s v="Veneto"/>
    <x v="0"/>
  </r>
  <r>
    <n v="153"/>
    <n v="41734"/>
    <x v="1"/>
    <s v="Sondrio"/>
    <s v="Cancelleria"/>
    <n v="1614"/>
    <n v="3"/>
    <s v="Lombardia"/>
    <x v="0"/>
  </r>
  <r>
    <n v="155"/>
    <n v="41762"/>
    <x v="1"/>
    <s v="Varese"/>
    <s v="Art. Regalo"/>
    <n v="1277"/>
    <n v="1"/>
    <s v="Lombardia"/>
    <x v="0"/>
  </r>
  <r>
    <n v="157"/>
    <n v="41656"/>
    <x v="1"/>
    <s v="Treviso"/>
    <s v="Cancelleria"/>
    <n v="254"/>
    <n v="2"/>
    <s v="Veneto"/>
    <x v="0"/>
  </r>
  <r>
    <n v="169"/>
    <n v="41676"/>
    <x v="1"/>
    <s v="Siracusa"/>
    <s v="Art. Regalo"/>
    <n v="1583"/>
    <n v="5"/>
    <s v="Sicilia"/>
    <x v="1"/>
  </r>
  <r>
    <n v="179"/>
    <n v="41685"/>
    <x v="1"/>
    <s v="Siracusa"/>
    <s v="Art. Regalo"/>
    <n v="686"/>
    <n v="2"/>
    <s v="Sicilia"/>
    <x v="1"/>
  </r>
  <r>
    <n v="180"/>
    <n v="41743"/>
    <x v="1"/>
    <s v="Potenza"/>
    <s v="Art. Regalo"/>
    <n v="450"/>
    <n v="1"/>
    <s v="Basilicata"/>
    <x v="3"/>
  </r>
  <r>
    <n v="192"/>
    <n v="41665"/>
    <x v="1"/>
    <s v="Terni"/>
    <s v="Giocattoli"/>
    <n v="1961"/>
    <n v="5"/>
    <s v="Umbria"/>
    <x v="2"/>
  </r>
  <r>
    <n v="200"/>
    <n v="41672"/>
    <x v="1"/>
    <s v="Reggio nell'Emilia"/>
    <s v="Giocattoli"/>
    <n v="956"/>
    <n v="2"/>
    <s v="Emilia-Romagna"/>
    <x v="0"/>
  </r>
  <r>
    <n v="206"/>
    <n v="41674"/>
    <x v="1"/>
    <s v="Trento"/>
    <s v="Cancelleria"/>
    <n v="715"/>
    <n v="3"/>
    <s v="Trentino-Alto Adige"/>
    <x v="0"/>
  </r>
  <r>
    <n v="217"/>
    <n v="41680"/>
    <x v="1"/>
    <s v="Perugia"/>
    <s v="Informatica"/>
    <n v="833"/>
    <n v="2"/>
    <s v="Umbria"/>
    <x v="2"/>
  </r>
  <r>
    <n v="223"/>
    <n v="41776"/>
    <x v="1"/>
    <s v="Varese"/>
    <s v="Libri"/>
    <n v="348"/>
    <n v="2"/>
    <s v="Lombardia"/>
    <x v="0"/>
  </r>
  <r>
    <n v="227"/>
    <n v="41755"/>
    <x v="1"/>
    <s v="Pisa"/>
    <s v="Art. Regalo"/>
    <n v="481"/>
    <n v="4"/>
    <s v="Toscana"/>
    <x v="2"/>
  </r>
  <r>
    <n v="229"/>
    <n v="41805"/>
    <x v="1"/>
    <s v="Savona"/>
    <s v="Giocattoli"/>
    <n v="808"/>
    <n v="4"/>
    <s v="Liguria"/>
    <x v="0"/>
  </r>
  <r>
    <n v="230"/>
    <n v="41656"/>
    <x v="1"/>
    <s v="Venezia"/>
    <s v="Informatica"/>
    <n v="1874"/>
    <n v="5"/>
    <s v="Veneto"/>
    <x v="0"/>
  </r>
  <r>
    <n v="259"/>
    <n v="41807"/>
    <x v="1"/>
    <s v="Perugia"/>
    <s v="Informatica"/>
    <n v="1960"/>
    <n v="4"/>
    <s v="Umbria"/>
    <x v="2"/>
  </r>
  <r>
    <n v="266"/>
    <n v="41715"/>
    <x v="1"/>
    <s v="Pescara"/>
    <s v="Libri"/>
    <n v="1733"/>
    <n v="5"/>
    <s v="Abruzzo"/>
    <x v="2"/>
  </r>
  <r>
    <n v="272"/>
    <n v="41768"/>
    <x v="1"/>
    <s v="Rimini"/>
    <s v="Libri"/>
    <n v="1255"/>
    <n v="5"/>
    <s v="Emilia-Romagna"/>
    <x v="0"/>
  </r>
  <r>
    <n v="273"/>
    <n v="41683"/>
    <x v="1"/>
    <s v="Savona"/>
    <s v="Giocattoli"/>
    <n v="1687"/>
    <n v="2"/>
    <s v="Liguria"/>
    <x v="0"/>
  </r>
  <r>
    <n v="284"/>
    <n v="41788"/>
    <x v="1"/>
    <s v="Torino"/>
    <s v="Giocattoli"/>
    <n v="834"/>
    <n v="2"/>
    <s v="Piemonte"/>
    <x v="0"/>
  </r>
  <r>
    <n v="293"/>
    <n v="41694"/>
    <x v="1"/>
    <s v="Savona"/>
    <s v="Informatica"/>
    <n v="1583"/>
    <n v="4"/>
    <s v="Liguria"/>
    <x v="0"/>
  </r>
  <r>
    <n v="300"/>
    <n v="41708"/>
    <x v="1"/>
    <s v="Treviso"/>
    <s v="Art. Regalo"/>
    <n v="707"/>
    <n v="5"/>
    <s v="Veneto"/>
    <x v="0"/>
  </r>
  <r>
    <n v="302"/>
    <n v="41675"/>
    <x v="1"/>
    <s v="Verbano-Cusio-Ossola"/>
    <s v="Libri"/>
    <n v="1560"/>
    <n v="5"/>
    <s v="Piemonte"/>
    <x v="0"/>
  </r>
  <r>
    <n v="306"/>
    <n v="41740"/>
    <x v="1"/>
    <s v="Ragusa"/>
    <s v="Giocattoli"/>
    <n v="1370"/>
    <n v="2"/>
    <s v="Sicilia"/>
    <x v="1"/>
  </r>
  <r>
    <n v="307"/>
    <n v="41671"/>
    <x v="1"/>
    <s v="Rimini"/>
    <s v="Libri"/>
    <n v="331"/>
    <n v="4"/>
    <s v="Emilia-Romagna"/>
    <x v="0"/>
  </r>
  <r>
    <n v="308"/>
    <n v="41722"/>
    <x v="1"/>
    <s v="Verbano-Cusio-Ossola"/>
    <s v="Art. Regalo"/>
    <n v="878"/>
    <n v="1"/>
    <s v="Piemonte"/>
    <x v="0"/>
  </r>
  <r>
    <n v="317"/>
    <n v="41804"/>
    <x v="1"/>
    <s v="Siracusa"/>
    <s v="Informatica"/>
    <n v="922"/>
    <n v="1"/>
    <s v="Sicilia"/>
    <x v="1"/>
  </r>
  <r>
    <n v="332"/>
    <n v="41708"/>
    <x v="1"/>
    <s v="Venezia"/>
    <s v="Libri"/>
    <n v="1244"/>
    <n v="3"/>
    <s v="Veneto"/>
    <x v="0"/>
  </r>
  <r>
    <n v="335"/>
    <n v="41763"/>
    <x v="1"/>
    <s v="Pordenone"/>
    <s v="Giocattoli"/>
    <n v="1472"/>
    <n v="4"/>
    <s v="Friuli-Venezia Giulia"/>
    <x v="0"/>
  </r>
  <r>
    <n v="336"/>
    <n v="41784"/>
    <x v="1"/>
    <s v="Vercelli"/>
    <s v="Cancelleria"/>
    <n v="220"/>
    <n v="5"/>
    <s v="Piemonte"/>
    <x v="0"/>
  </r>
  <r>
    <n v="344"/>
    <n v="41791"/>
    <x v="1"/>
    <s v="Perugia"/>
    <s v="Art. Regalo"/>
    <n v="842"/>
    <n v="2"/>
    <s v="Umbria"/>
    <x v="2"/>
  </r>
  <r>
    <n v="351"/>
    <n v="41696"/>
    <x v="1"/>
    <s v="Perugia"/>
    <s v="Libri"/>
    <n v="1919"/>
    <n v="2"/>
    <s v="Umbria"/>
    <x v="2"/>
  </r>
  <r>
    <n v="354"/>
    <n v="41760"/>
    <x v="1"/>
    <s v="Sondrio"/>
    <s v="Giocattoli"/>
    <n v="445"/>
    <n v="2"/>
    <s v="Lombardia"/>
    <x v="0"/>
  </r>
  <r>
    <n v="368"/>
    <n v="41819"/>
    <x v="1"/>
    <s v="Roma"/>
    <s v="Libri"/>
    <n v="1602"/>
    <n v="4"/>
    <s v="Lazio"/>
    <x v="2"/>
  </r>
  <r>
    <n v="371"/>
    <n v="41727"/>
    <x v="1"/>
    <s v="Terni"/>
    <s v="Cancelleria"/>
    <n v="186"/>
    <n v="3"/>
    <s v="Umbria"/>
    <x v="2"/>
  </r>
  <r>
    <n v="375"/>
    <n v="41645"/>
    <x v="1"/>
    <s v="Verbano-Cusio-Ossola"/>
    <s v="Libri"/>
    <n v="131"/>
    <n v="1"/>
    <s v="Piemonte"/>
    <x v="0"/>
  </r>
  <r>
    <n v="378"/>
    <n v="41689"/>
    <x v="1"/>
    <s v="Ragusa"/>
    <s v="Art. Regalo"/>
    <n v="1586"/>
    <n v="4"/>
    <s v="Sicilia"/>
    <x v="1"/>
  </r>
  <r>
    <n v="382"/>
    <n v="41741"/>
    <x v="1"/>
    <s v="Treviso"/>
    <s v="Giocattoli"/>
    <n v="735"/>
    <n v="2"/>
    <s v="Veneto"/>
    <x v="0"/>
  </r>
  <r>
    <n v="385"/>
    <n v="41776"/>
    <x v="1"/>
    <s v="Rovigo"/>
    <s v="Art. Regalo"/>
    <n v="1108"/>
    <n v="2"/>
    <s v="Veneto"/>
    <x v="0"/>
  </r>
  <r>
    <n v="410"/>
    <n v="41675"/>
    <x v="1"/>
    <s v="Udine"/>
    <s v="Giocattoli"/>
    <n v="1647"/>
    <n v="1"/>
    <s v="Friuli-Venezia Giulia"/>
    <x v="0"/>
  </r>
  <r>
    <n v="417"/>
    <n v="41752"/>
    <x v="1"/>
    <s v="Reggio di Calabria"/>
    <s v="Informatica"/>
    <n v="207"/>
    <n v="1"/>
    <s v="Calabria"/>
    <x v="3"/>
  </r>
  <r>
    <n v="422"/>
    <n v="41793"/>
    <x v="1"/>
    <s v="Trapani"/>
    <s v="Libri"/>
    <n v="1479"/>
    <n v="3"/>
    <s v="Sicilia"/>
    <x v="1"/>
  </r>
  <r>
    <n v="429"/>
    <n v="41651"/>
    <x v="1"/>
    <s v="Perugia"/>
    <s v="Cancelleria"/>
    <n v="563"/>
    <n v="1"/>
    <s v="Umbria"/>
    <x v="2"/>
  </r>
  <r>
    <n v="436"/>
    <n v="41818"/>
    <x v="1"/>
    <s v="Sassari"/>
    <s v="Informatica"/>
    <n v="1090"/>
    <n v="2"/>
    <s v="Sardegna"/>
    <x v="1"/>
  </r>
  <r>
    <n v="445"/>
    <n v="41770"/>
    <x v="1"/>
    <s v="Roma"/>
    <s v="Art. Regalo"/>
    <n v="1951"/>
    <n v="3"/>
    <s v="Lazio"/>
    <x v="2"/>
  </r>
  <r>
    <n v="448"/>
    <n v="41728"/>
    <x v="1"/>
    <s v="Trapani"/>
    <s v="Art. Regalo"/>
    <n v="912"/>
    <n v="4"/>
    <s v="Sicilia"/>
    <x v="1"/>
  </r>
  <r>
    <n v="451"/>
    <n v="41742"/>
    <x v="1"/>
    <s v="Trapani"/>
    <s v="Informatica"/>
    <n v="1101"/>
    <n v="2"/>
    <s v="Sicilia"/>
    <x v="1"/>
  </r>
  <r>
    <n v="452"/>
    <n v="41688"/>
    <x v="1"/>
    <s v="Perugia"/>
    <s v="Libri"/>
    <n v="426"/>
    <n v="2"/>
    <s v="Umbria"/>
    <x v="2"/>
  </r>
  <r>
    <n v="456"/>
    <n v="41785"/>
    <x v="1"/>
    <s v="Siena"/>
    <s v="Informatica"/>
    <n v="1289"/>
    <n v="4"/>
    <s v="Toscana"/>
    <x v="2"/>
  </r>
  <r>
    <n v="464"/>
    <n v="41755"/>
    <x v="1"/>
    <s v="Pescara"/>
    <s v="Cancelleria"/>
    <n v="660"/>
    <n v="3"/>
    <s v="Abruzzo"/>
    <x v="2"/>
  </r>
  <r>
    <n v="470"/>
    <n v="41820"/>
    <x v="1"/>
    <s v="Viterbo"/>
    <s v="Libri"/>
    <n v="1244"/>
    <n v="5"/>
    <s v="Lazio"/>
    <x v="2"/>
  </r>
  <r>
    <n v="471"/>
    <n v="41676"/>
    <x v="1"/>
    <s v="Verbano-Cusio-Ossola"/>
    <s v="Giocattoli"/>
    <n v="1099"/>
    <n v="4"/>
    <s v="Piemonte"/>
    <x v="0"/>
  </r>
  <r>
    <n v="481"/>
    <n v="41713"/>
    <x v="1"/>
    <s v="Vicenza"/>
    <s v="Giocattoli"/>
    <n v="539"/>
    <n v="5"/>
    <s v="Veneto"/>
    <x v="0"/>
  </r>
  <r>
    <n v="488"/>
    <n v="41690"/>
    <x v="1"/>
    <s v="Trento"/>
    <s v="Libri"/>
    <n v="689"/>
    <n v="3"/>
    <s v="Trentino-Alto Adige"/>
    <x v="0"/>
  </r>
  <r>
    <n v="489"/>
    <n v="41760"/>
    <x v="1"/>
    <s v="Treviso"/>
    <s v="Art. Regalo"/>
    <n v="1880"/>
    <n v="1"/>
    <s v="Veneto"/>
    <x v="0"/>
  </r>
  <r>
    <n v="490"/>
    <n v="41667"/>
    <x v="1"/>
    <s v="Prato"/>
    <s v="Art. Regalo"/>
    <n v="1357"/>
    <n v="4"/>
    <s v="Toscana"/>
    <x v="2"/>
  </r>
  <r>
    <n v="498"/>
    <n v="41762"/>
    <x v="1"/>
    <s v="Ragusa"/>
    <s v="Informatica"/>
    <n v="1724"/>
    <n v="1"/>
    <s v="Sicilia"/>
    <x v="1"/>
  </r>
  <r>
    <n v="19"/>
    <n v="41734"/>
    <x v="2"/>
    <s v="Rimini"/>
    <s v="Art. Regalo"/>
    <n v="1514"/>
    <n v="2"/>
    <s v="Emilia-Romagna"/>
    <x v="0"/>
  </r>
  <r>
    <n v="29"/>
    <n v="41786"/>
    <x v="2"/>
    <s v="Reggio nell'Emilia"/>
    <s v="Cancelleria"/>
    <n v="328"/>
    <n v="4"/>
    <s v="Emilia-Romagna"/>
    <x v="0"/>
  </r>
  <r>
    <n v="33"/>
    <n v="41662"/>
    <x v="2"/>
    <s v="Trento"/>
    <s v="Cancelleria"/>
    <n v="759"/>
    <n v="2"/>
    <s v="Trentino-Alto Adige"/>
    <x v="0"/>
  </r>
  <r>
    <n v="36"/>
    <n v="41765"/>
    <x v="2"/>
    <s v="Torino"/>
    <s v="Giocattoli"/>
    <n v="1558"/>
    <n v="3"/>
    <s v="Piemonte"/>
    <x v="0"/>
  </r>
  <r>
    <n v="37"/>
    <n v="41711"/>
    <x v="2"/>
    <s v="Potenza"/>
    <s v="Giocattoli"/>
    <n v="1879"/>
    <n v="3"/>
    <s v="Basilicata"/>
    <x v="3"/>
  </r>
  <r>
    <n v="45"/>
    <n v="41787"/>
    <x v="2"/>
    <s v="Reggio nell'Emilia"/>
    <s v="Cancelleria"/>
    <n v="1484"/>
    <n v="2"/>
    <s v="Emilia-Romagna"/>
    <x v="0"/>
  </r>
  <r>
    <n v="46"/>
    <n v="41739"/>
    <x v="2"/>
    <s v="Potenza"/>
    <s v="Art. Regalo"/>
    <n v="1887"/>
    <n v="5"/>
    <s v="Basilicata"/>
    <x v="3"/>
  </r>
  <r>
    <n v="48"/>
    <n v="41798"/>
    <x v="2"/>
    <s v="Verbano-Cusio-Ossola"/>
    <s v="Giocattoli"/>
    <n v="934"/>
    <n v="2"/>
    <s v="Piemonte"/>
    <x v="0"/>
  </r>
  <r>
    <n v="57"/>
    <n v="41643"/>
    <x v="2"/>
    <s v="Rimini"/>
    <s v="Informatica"/>
    <n v="721"/>
    <n v="3"/>
    <s v="Emilia-Romagna"/>
    <x v="0"/>
  </r>
  <r>
    <n v="65"/>
    <n v="41724"/>
    <x v="2"/>
    <s v="Trapani"/>
    <s v="Informatica"/>
    <n v="1838"/>
    <n v="3"/>
    <s v="Sicilia"/>
    <x v="1"/>
  </r>
  <r>
    <n v="75"/>
    <n v="41715"/>
    <x v="2"/>
    <s v="Varese"/>
    <s v="Giocattoli"/>
    <n v="785"/>
    <n v="4"/>
    <s v="Lombardia"/>
    <x v="0"/>
  </r>
  <r>
    <n v="83"/>
    <n v="41721"/>
    <x v="2"/>
    <s v="Roma"/>
    <s v="Informatica"/>
    <n v="311"/>
    <n v="2"/>
    <s v="Lazio"/>
    <x v="2"/>
  </r>
  <r>
    <n v="87"/>
    <n v="41749"/>
    <x v="2"/>
    <s v="Verona"/>
    <s v="Informatica"/>
    <n v="1812"/>
    <n v="3"/>
    <s v="Veneto"/>
    <x v="0"/>
  </r>
  <r>
    <n v="89"/>
    <n v="41796"/>
    <x v="2"/>
    <s v="Salerno"/>
    <s v="Art. Regalo"/>
    <n v="1812"/>
    <n v="4"/>
    <s v="Campania"/>
    <x v="3"/>
  </r>
  <r>
    <n v="90"/>
    <n v="41646"/>
    <x v="2"/>
    <s v="Pavia"/>
    <s v="Art. Regalo"/>
    <n v="76"/>
    <n v="3"/>
    <s v="Lombardia"/>
    <x v="0"/>
  </r>
  <r>
    <n v="100"/>
    <n v="41778"/>
    <x v="2"/>
    <s v="Pistoia"/>
    <s v="Informatica"/>
    <n v="411"/>
    <n v="1"/>
    <s v="Toscana"/>
    <x v="2"/>
  </r>
  <r>
    <n v="108"/>
    <n v="41812"/>
    <x v="2"/>
    <s v="Viterbo"/>
    <s v="Libri"/>
    <n v="1205"/>
    <n v="5"/>
    <s v="Lazio"/>
    <x v="2"/>
  </r>
  <r>
    <n v="111"/>
    <n v="41699"/>
    <x v="2"/>
    <s v="Rimini"/>
    <s v="Art. Regalo"/>
    <n v="1520"/>
    <n v="5"/>
    <s v="Emilia-Romagna"/>
    <x v="0"/>
  </r>
  <r>
    <n v="115"/>
    <n v="41650"/>
    <x v="2"/>
    <s v="Trieste"/>
    <s v="Art. Regalo"/>
    <n v="977"/>
    <n v="5"/>
    <s v="Friuli-Venezia Giulia"/>
    <x v="0"/>
  </r>
  <r>
    <n v="124"/>
    <n v="41698"/>
    <x v="2"/>
    <s v="Venezia"/>
    <s v="Art. Regalo"/>
    <n v="1658"/>
    <n v="2"/>
    <s v="Veneto"/>
    <x v="0"/>
  </r>
  <r>
    <n v="133"/>
    <n v="41798"/>
    <x v="2"/>
    <s v="Rimini"/>
    <s v="Libri"/>
    <n v="1896"/>
    <n v="1"/>
    <s v="Emilia-Romagna"/>
    <x v="0"/>
  </r>
  <r>
    <n v="147"/>
    <n v="41762"/>
    <x v="2"/>
    <s v="Pordenone"/>
    <s v="Libri"/>
    <n v="503"/>
    <n v="5"/>
    <s v="Friuli-Venezia Giulia"/>
    <x v="0"/>
  </r>
  <r>
    <n v="154"/>
    <n v="41652"/>
    <x v="2"/>
    <s v="Savona"/>
    <s v="Informatica"/>
    <n v="744"/>
    <n v="5"/>
    <s v="Liguria"/>
    <x v="0"/>
  </r>
  <r>
    <n v="156"/>
    <n v="41781"/>
    <x v="2"/>
    <s v="Ragusa"/>
    <s v="Cancelleria"/>
    <n v="1520"/>
    <n v="3"/>
    <s v="Sicilia"/>
    <x v="1"/>
  </r>
  <r>
    <n v="162"/>
    <n v="41682"/>
    <x v="2"/>
    <s v="Piacenza"/>
    <s v="Informatica"/>
    <n v="1390"/>
    <n v="4"/>
    <s v="Emilia-Romagna"/>
    <x v="0"/>
  </r>
  <r>
    <n v="164"/>
    <n v="41819"/>
    <x v="2"/>
    <s v="Savona"/>
    <s v="Libri"/>
    <n v="1670"/>
    <n v="3"/>
    <s v="Liguria"/>
    <x v="0"/>
  </r>
  <r>
    <n v="165"/>
    <n v="41804"/>
    <x v="2"/>
    <s v="Varese"/>
    <s v="Cancelleria"/>
    <n v="1691"/>
    <n v="3"/>
    <s v="Lombardia"/>
    <x v="0"/>
  </r>
  <r>
    <n v="168"/>
    <n v="41700"/>
    <x v="2"/>
    <s v="Teramo"/>
    <s v="Libri"/>
    <n v="135"/>
    <n v="5"/>
    <s v="Abruzzo"/>
    <x v="2"/>
  </r>
  <r>
    <n v="172"/>
    <n v="41777"/>
    <x v="2"/>
    <s v="Verona"/>
    <s v="Cancelleria"/>
    <n v="727"/>
    <n v="3"/>
    <s v="Veneto"/>
    <x v="0"/>
  </r>
  <r>
    <n v="173"/>
    <n v="41697"/>
    <x v="2"/>
    <s v="Pesaro e Urbino"/>
    <s v="Cancelleria"/>
    <n v="1637"/>
    <n v="3"/>
    <s v="Marche"/>
    <x v="2"/>
  </r>
  <r>
    <n v="177"/>
    <n v="41786"/>
    <x v="2"/>
    <s v="Rovigo"/>
    <s v="Cancelleria"/>
    <n v="686"/>
    <n v="1"/>
    <s v="Veneto"/>
    <x v="0"/>
  </r>
  <r>
    <n v="183"/>
    <n v="41686"/>
    <x v="2"/>
    <s v="Reggio di Calabria"/>
    <s v="Art. Regalo"/>
    <n v="1608"/>
    <n v="2"/>
    <s v="Calabria"/>
    <x v="3"/>
  </r>
  <r>
    <n v="187"/>
    <n v="41781"/>
    <x v="2"/>
    <s v="Vercelli"/>
    <s v="Libri"/>
    <n v="1909"/>
    <n v="4"/>
    <s v="Piemonte"/>
    <x v="0"/>
  </r>
  <r>
    <n v="189"/>
    <n v="41683"/>
    <x v="2"/>
    <s v="Vibo Valentia"/>
    <s v="Cancelleria"/>
    <n v="1145"/>
    <n v="2"/>
    <s v="Calabria"/>
    <x v="3"/>
  </r>
  <r>
    <n v="190"/>
    <n v="41758"/>
    <x v="2"/>
    <s v="Potenza"/>
    <s v="Cancelleria"/>
    <n v="925"/>
    <n v="3"/>
    <s v="Basilicata"/>
    <x v="3"/>
  </r>
  <r>
    <n v="193"/>
    <n v="41734"/>
    <x v="2"/>
    <s v="Trieste"/>
    <s v="Art. Regalo"/>
    <n v="184"/>
    <n v="5"/>
    <s v="Friuli-Venezia Giulia"/>
    <x v="0"/>
  </r>
  <r>
    <n v="194"/>
    <n v="41724"/>
    <x v="2"/>
    <s v="Ragusa"/>
    <s v="Libri"/>
    <n v="163"/>
    <n v="1"/>
    <s v="Sicilia"/>
    <x v="1"/>
  </r>
  <r>
    <n v="198"/>
    <n v="41687"/>
    <x v="2"/>
    <s v="Verbano-Cusio-Ossola"/>
    <s v="Art. Regalo"/>
    <n v="705"/>
    <n v="3"/>
    <s v="Piemonte"/>
    <x v="0"/>
  </r>
  <r>
    <n v="216"/>
    <n v="41750"/>
    <x v="2"/>
    <s v="Savona"/>
    <s v="Libri"/>
    <n v="1425"/>
    <n v="4"/>
    <s v="Liguria"/>
    <x v="0"/>
  </r>
  <r>
    <n v="241"/>
    <n v="41669"/>
    <x v="2"/>
    <s v="Vercelli"/>
    <s v="Giocattoli"/>
    <n v="107"/>
    <n v="1"/>
    <s v="Piemonte"/>
    <x v="0"/>
  </r>
  <r>
    <n v="242"/>
    <n v="41800"/>
    <x v="2"/>
    <s v="Udine"/>
    <s v="Giocattoli"/>
    <n v="1430"/>
    <n v="2"/>
    <s v="Friuli-Venezia Giulia"/>
    <x v="0"/>
  </r>
  <r>
    <n v="251"/>
    <n v="41804"/>
    <x v="2"/>
    <s v="Pordenone"/>
    <s v="Giocattoli"/>
    <n v="95"/>
    <n v="3"/>
    <s v="Friuli-Venezia Giulia"/>
    <x v="0"/>
  </r>
  <r>
    <n v="253"/>
    <n v="41688"/>
    <x v="2"/>
    <s v="Siracusa"/>
    <s v="Informatica"/>
    <n v="222"/>
    <n v="4"/>
    <s v="Sicilia"/>
    <x v="1"/>
  </r>
  <r>
    <n v="257"/>
    <n v="41757"/>
    <x v="2"/>
    <s v="Rieti"/>
    <s v="Giocattoli"/>
    <n v="1048"/>
    <n v="5"/>
    <s v="Lazio"/>
    <x v="2"/>
  </r>
  <r>
    <n v="260"/>
    <n v="41752"/>
    <x v="2"/>
    <s v="Vercelli"/>
    <s v="Libri"/>
    <n v="910"/>
    <n v="2"/>
    <s v="Piemonte"/>
    <x v="0"/>
  </r>
  <r>
    <n v="262"/>
    <n v="41780"/>
    <x v="2"/>
    <s v="Salerno"/>
    <s v="Art. Regalo"/>
    <n v="1006"/>
    <n v="2"/>
    <s v="Campania"/>
    <x v="3"/>
  </r>
  <r>
    <n v="263"/>
    <n v="41667"/>
    <x v="2"/>
    <s v="Pordenone"/>
    <s v="Cancelleria"/>
    <n v="268"/>
    <n v="4"/>
    <s v="Friuli-Venezia Giulia"/>
    <x v="0"/>
  </r>
  <r>
    <n v="267"/>
    <n v="41799"/>
    <x v="2"/>
    <s v="Savona"/>
    <s v="Libri"/>
    <n v="892"/>
    <n v="4"/>
    <s v="Liguria"/>
    <x v="0"/>
  </r>
  <r>
    <n v="274"/>
    <n v="41683"/>
    <x v="2"/>
    <s v="Vicenza"/>
    <s v="Art. Regalo"/>
    <n v="792"/>
    <n v="5"/>
    <s v="Veneto"/>
    <x v="0"/>
  </r>
  <r>
    <n v="275"/>
    <n v="41799"/>
    <x v="2"/>
    <s v="Rieti"/>
    <s v="Cancelleria"/>
    <n v="1284"/>
    <n v="2"/>
    <s v="Lazio"/>
    <x v="2"/>
  </r>
  <r>
    <n v="276"/>
    <n v="41730"/>
    <x v="2"/>
    <s v="Prato"/>
    <s v="Informatica"/>
    <n v="1007"/>
    <n v="3"/>
    <s v="Toscana"/>
    <x v="2"/>
  </r>
  <r>
    <n v="288"/>
    <n v="41697"/>
    <x v="2"/>
    <s v="Pisa"/>
    <s v="Giocattoli"/>
    <n v="742"/>
    <n v="1"/>
    <s v="Toscana"/>
    <x v="2"/>
  </r>
  <r>
    <n v="297"/>
    <n v="41703"/>
    <x v="2"/>
    <s v="Potenza"/>
    <s v="Giocattoli"/>
    <n v="94"/>
    <n v="5"/>
    <s v="Basilicata"/>
    <x v="3"/>
  </r>
  <r>
    <n v="299"/>
    <n v="41677"/>
    <x v="2"/>
    <s v="Reggio di Calabria"/>
    <s v="Giocattoli"/>
    <n v="1266"/>
    <n v="4"/>
    <s v="Calabria"/>
    <x v="3"/>
  </r>
  <r>
    <n v="315"/>
    <n v="41705"/>
    <x v="2"/>
    <s v="Pisa"/>
    <s v="Art. Regalo"/>
    <n v="66"/>
    <n v="3"/>
    <s v="Toscana"/>
    <x v="2"/>
  </r>
  <r>
    <n v="329"/>
    <n v="41693"/>
    <x v="2"/>
    <s v="Savona"/>
    <s v="Art. Regalo"/>
    <n v="97"/>
    <n v="2"/>
    <s v="Liguria"/>
    <x v="0"/>
  </r>
  <r>
    <n v="334"/>
    <n v="41684"/>
    <x v="2"/>
    <s v="Siena"/>
    <s v="Art. Regalo"/>
    <n v="1554"/>
    <n v="4"/>
    <s v="Toscana"/>
    <x v="2"/>
  </r>
  <r>
    <n v="338"/>
    <n v="41769"/>
    <x v="2"/>
    <s v="Viterbo"/>
    <s v="Giocattoli"/>
    <n v="844"/>
    <n v="5"/>
    <s v="Lazio"/>
    <x v="2"/>
  </r>
  <r>
    <n v="340"/>
    <n v="41733"/>
    <x v="2"/>
    <s v="Teramo"/>
    <s v="Informatica"/>
    <n v="1937"/>
    <n v="1"/>
    <s v="Abruzzo"/>
    <x v="2"/>
  </r>
  <r>
    <n v="343"/>
    <n v="41756"/>
    <x v="2"/>
    <s v="Varese"/>
    <s v="Cancelleria"/>
    <n v="990"/>
    <n v="5"/>
    <s v="Lombardia"/>
    <x v="0"/>
  </r>
  <r>
    <n v="362"/>
    <n v="41746"/>
    <x v="2"/>
    <s v="Siracusa"/>
    <s v="Cancelleria"/>
    <n v="1128"/>
    <n v="3"/>
    <s v="Sicilia"/>
    <x v="1"/>
  </r>
  <r>
    <n v="363"/>
    <n v="41759"/>
    <x v="2"/>
    <s v="Sassari"/>
    <s v="Libri"/>
    <n v="849"/>
    <n v="2"/>
    <s v="Sardegna"/>
    <x v="1"/>
  </r>
  <r>
    <n v="364"/>
    <n v="41819"/>
    <x v="2"/>
    <s v="Varese"/>
    <s v="Cancelleria"/>
    <n v="1252"/>
    <n v="1"/>
    <s v="Lombardia"/>
    <x v="0"/>
  </r>
  <r>
    <n v="367"/>
    <n v="41692"/>
    <x v="2"/>
    <s v="Viterbo"/>
    <s v="Informatica"/>
    <n v="653"/>
    <n v="3"/>
    <s v="Lazio"/>
    <x v="2"/>
  </r>
  <r>
    <n v="380"/>
    <n v="41659"/>
    <x v="2"/>
    <s v="Sondrio"/>
    <s v="Giocattoli"/>
    <n v="1469"/>
    <n v="2"/>
    <s v="Lombardia"/>
    <x v="0"/>
  </r>
  <r>
    <n v="393"/>
    <n v="41814"/>
    <x v="2"/>
    <s v="Sondrio"/>
    <s v="Art. Regalo"/>
    <n v="1876"/>
    <n v="2"/>
    <s v="Lombardia"/>
    <x v="0"/>
  </r>
  <r>
    <n v="397"/>
    <n v="41646"/>
    <x v="2"/>
    <s v="Prato"/>
    <s v="Informatica"/>
    <n v="549"/>
    <n v="1"/>
    <s v="Toscana"/>
    <x v="2"/>
  </r>
  <r>
    <n v="402"/>
    <n v="41649"/>
    <x v="2"/>
    <s v="Rieti"/>
    <s v="Cancelleria"/>
    <n v="681"/>
    <n v="4"/>
    <s v="Lazio"/>
    <x v="2"/>
  </r>
  <r>
    <n v="409"/>
    <n v="41695"/>
    <x v="2"/>
    <s v="Vibo Valentia"/>
    <s v="Libri"/>
    <n v="1839"/>
    <n v="4"/>
    <s v="Calabria"/>
    <x v="3"/>
  </r>
  <r>
    <n v="427"/>
    <n v="41814"/>
    <x v="2"/>
    <s v="Piacenza"/>
    <s v="Art. Regalo"/>
    <n v="1853"/>
    <n v="1"/>
    <s v="Emilia-Romagna"/>
    <x v="0"/>
  </r>
  <r>
    <n v="433"/>
    <n v="41679"/>
    <x v="2"/>
    <s v="Viterbo"/>
    <s v="Giocattoli"/>
    <n v="1722"/>
    <n v="3"/>
    <s v="Lazio"/>
    <x v="2"/>
  </r>
  <r>
    <n v="435"/>
    <n v="41681"/>
    <x v="2"/>
    <s v="Rieti"/>
    <s v="Art. Regalo"/>
    <n v="702"/>
    <n v="2"/>
    <s v="Lazio"/>
    <x v="2"/>
  </r>
  <r>
    <n v="444"/>
    <n v="41665"/>
    <x v="2"/>
    <s v="Pavia"/>
    <s v="Art. Regalo"/>
    <n v="120"/>
    <n v="4"/>
    <s v="Lombardia"/>
    <x v="0"/>
  </r>
  <r>
    <n v="457"/>
    <n v="41704"/>
    <x v="2"/>
    <s v="Pesaro e Urbino"/>
    <s v="Art. Regalo"/>
    <n v="1427"/>
    <n v="5"/>
    <s v="Marche"/>
    <x v="2"/>
  </r>
  <r>
    <n v="458"/>
    <n v="41678"/>
    <x v="2"/>
    <s v="Sondrio"/>
    <s v="Cancelleria"/>
    <n v="445"/>
    <n v="5"/>
    <s v="Lombardia"/>
    <x v="0"/>
  </r>
  <r>
    <n v="479"/>
    <n v="41794"/>
    <x v="2"/>
    <s v="Potenza"/>
    <s v="Cancelleria"/>
    <n v="308"/>
    <n v="5"/>
    <s v="Basilicata"/>
    <x v="3"/>
  </r>
  <r>
    <n v="483"/>
    <n v="41644"/>
    <x v="2"/>
    <s v="Ravenna"/>
    <s v="Art. Regalo"/>
    <n v="495"/>
    <n v="3"/>
    <s v="Emilia-Romagna"/>
    <x v="0"/>
  </r>
  <r>
    <n v="484"/>
    <n v="41650"/>
    <x v="2"/>
    <s v="Siena"/>
    <s v="Cancelleria"/>
    <n v="369"/>
    <n v="5"/>
    <s v="Toscana"/>
    <x v="2"/>
  </r>
  <r>
    <n v="496"/>
    <n v="41812"/>
    <x v="2"/>
    <s v="Potenza"/>
    <s v="Art. Regalo"/>
    <n v="1517"/>
    <n v="5"/>
    <s v="Basilicata"/>
    <x v="3"/>
  </r>
  <r>
    <n v="497"/>
    <n v="41741"/>
    <x v="2"/>
    <s v="Savona"/>
    <s v="Informatica"/>
    <n v="840"/>
    <n v="1"/>
    <s v="Liguria"/>
    <x v="0"/>
  </r>
  <r>
    <n v="1"/>
    <n v="41719"/>
    <x v="3"/>
    <s v="Piacenza"/>
    <s v="Libri"/>
    <n v="360"/>
    <n v="3"/>
    <s v="Emilia-Romagna"/>
    <x v="0"/>
  </r>
  <r>
    <n v="22"/>
    <n v="41816"/>
    <x v="3"/>
    <s v="Verona"/>
    <s v="Giocattoli"/>
    <n v="10"/>
    <n v="4"/>
    <s v="Veneto"/>
    <x v="0"/>
  </r>
  <r>
    <n v="26"/>
    <n v="41669"/>
    <x v="3"/>
    <s v="Rimini"/>
    <s v="Cancelleria"/>
    <n v="1039"/>
    <n v="1"/>
    <s v="Emilia-Romagna"/>
    <x v="0"/>
  </r>
  <r>
    <n v="27"/>
    <n v="41801"/>
    <x v="3"/>
    <s v="Vicenza"/>
    <s v="Art. Regalo"/>
    <n v="1114"/>
    <n v="5"/>
    <s v="Veneto"/>
    <x v="0"/>
  </r>
  <r>
    <n v="32"/>
    <n v="41766"/>
    <x v="3"/>
    <s v="Sassari"/>
    <s v="Art. Regalo"/>
    <n v="1640"/>
    <n v="5"/>
    <s v="Sardegna"/>
    <x v="1"/>
  </r>
  <r>
    <n v="38"/>
    <n v="41771"/>
    <x v="3"/>
    <s v="Salerno"/>
    <s v="Informatica"/>
    <n v="155"/>
    <n v="1"/>
    <s v="Campania"/>
    <x v="3"/>
  </r>
  <r>
    <n v="40"/>
    <n v="41811"/>
    <x v="3"/>
    <s v="Vicenza"/>
    <s v="Libri"/>
    <n v="735"/>
    <n v="5"/>
    <s v="Veneto"/>
    <x v="0"/>
  </r>
  <r>
    <n v="44"/>
    <n v="41712"/>
    <x v="3"/>
    <s v="Savona"/>
    <s v="Libri"/>
    <n v="1260"/>
    <n v="4"/>
    <s v="Liguria"/>
    <x v="0"/>
  </r>
  <r>
    <n v="51"/>
    <n v="41750"/>
    <x v="3"/>
    <s v="Siena"/>
    <s v="Art. Regalo"/>
    <n v="1297"/>
    <n v="1"/>
    <s v="Toscana"/>
    <x v="2"/>
  </r>
  <r>
    <n v="53"/>
    <n v="41681"/>
    <x v="3"/>
    <s v="Prato"/>
    <s v="Libri"/>
    <n v="1152"/>
    <n v="4"/>
    <s v="Toscana"/>
    <x v="2"/>
  </r>
  <r>
    <n v="62"/>
    <n v="41801"/>
    <x v="3"/>
    <s v="Viterbo"/>
    <s v="Cancelleria"/>
    <n v="32"/>
    <n v="5"/>
    <s v="Lazio"/>
    <x v="2"/>
  </r>
  <r>
    <n v="63"/>
    <n v="41745"/>
    <x v="3"/>
    <s v="Treviso"/>
    <s v="Giocattoli"/>
    <n v="968"/>
    <n v="1"/>
    <s v="Veneto"/>
    <x v="0"/>
  </r>
  <r>
    <n v="67"/>
    <n v="41700"/>
    <x v="3"/>
    <s v="Verbano-Cusio-Ossola"/>
    <s v="Art. Regalo"/>
    <n v="1334"/>
    <n v="1"/>
    <s v="Piemonte"/>
    <x v="0"/>
  </r>
  <r>
    <n v="78"/>
    <n v="41677"/>
    <x v="3"/>
    <s v="Pistoia"/>
    <s v="Informatica"/>
    <n v="1124"/>
    <n v="4"/>
    <s v="Toscana"/>
    <x v="2"/>
  </r>
  <r>
    <n v="80"/>
    <n v="41723"/>
    <x v="3"/>
    <s v="Pavia"/>
    <s v="Art. Regalo"/>
    <n v="44"/>
    <n v="1"/>
    <s v="Lombardia"/>
    <x v="0"/>
  </r>
  <r>
    <n v="81"/>
    <n v="41780"/>
    <x v="3"/>
    <s v="Piacenza"/>
    <s v="Art. Regalo"/>
    <n v="1261"/>
    <n v="1"/>
    <s v="Emilia-Romagna"/>
    <x v="0"/>
  </r>
  <r>
    <n v="86"/>
    <n v="41683"/>
    <x v="3"/>
    <s v="Savona"/>
    <s v="Libri"/>
    <n v="1965"/>
    <n v="3"/>
    <s v="Liguria"/>
    <x v="0"/>
  </r>
  <r>
    <n v="93"/>
    <n v="41651"/>
    <x v="3"/>
    <s v="Viterbo"/>
    <s v="Art. Regalo"/>
    <n v="1965"/>
    <n v="4"/>
    <s v="Lazio"/>
    <x v="2"/>
  </r>
  <r>
    <n v="98"/>
    <n v="41650"/>
    <x v="3"/>
    <s v="Pescara"/>
    <s v="Informatica"/>
    <n v="549"/>
    <n v="3"/>
    <s v="Abruzzo"/>
    <x v="2"/>
  </r>
  <r>
    <n v="104"/>
    <n v="41811"/>
    <x v="3"/>
    <s v="Pordenone"/>
    <s v="Informatica"/>
    <n v="1693"/>
    <n v="1"/>
    <s v="Friuli-Venezia Giulia"/>
    <x v="0"/>
  </r>
  <r>
    <n v="113"/>
    <n v="41818"/>
    <x v="3"/>
    <s v="Trapani"/>
    <s v="Cancelleria"/>
    <n v="898"/>
    <n v="2"/>
    <s v="Sicilia"/>
    <x v="1"/>
  </r>
  <r>
    <n v="117"/>
    <n v="41738"/>
    <x v="3"/>
    <s v="Pistoia"/>
    <s v="Informatica"/>
    <n v="760"/>
    <n v="5"/>
    <s v="Toscana"/>
    <x v="2"/>
  </r>
  <r>
    <n v="119"/>
    <n v="41653"/>
    <x v="3"/>
    <s v="Salerno"/>
    <s v="Art. Regalo"/>
    <n v="805"/>
    <n v="1"/>
    <s v="Campania"/>
    <x v="3"/>
  </r>
  <r>
    <n v="120"/>
    <n v="41792"/>
    <x v="3"/>
    <s v="Siena"/>
    <s v="Giocattoli"/>
    <n v="1908"/>
    <n v="5"/>
    <s v="Toscana"/>
    <x v="2"/>
  </r>
  <r>
    <n v="139"/>
    <n v="41796"/>
    <x v="3"/>
    <s v="Salerno"/>
    <s v="Giocattoli"/>
    <n v="71"/>
    <n v="3"/>
    <s v="Campania"/>
    <x v="3"/>
  </r>
  <r>
    <n v="143"/>
    <n v="41702"/>
    <x v="3"/>
    <s v="Vicenza"/>
    <s v="Informatica"/>
    <n v="993"/>
    <n v="4"/>
    <s v="Veneto"/>
    <x v="0"/>
  </r>
  <r>
    <n v="152"/>
    <n v="41726"/>
    <x v="3"/>
    <s v="Ragusa"/>
    <s v="Informatica"/>
    <n v="1616"/>
    <n v="2"/>
    <s v="Sicilia"/>
    <x v="1"/>
  </r>
  <r>
    <n v="158"/>
    <n v="41772"/>
    <x v="3"/>
    <s v="Salerno"/>
    <s v="Giocattoli"/>
    <n v="253"/>
    <n v="3"/>
    <s v="Campania"/>
    <x v="3"/>
  </r>
  <r>
    <n v="161"/>
    <n v="41778"/>
    <x v="3"/>
    <s v="Pordenone"/>
    <s v="Cancelleria"/>
    <n v="938"/>
    <n v="5"/>
    <s v="Friuli-Venezia Giulia"/>
    <x v="0"/>
  </r>
  <r>
    <n v="166"/>
    <n v="41701"/>
    <x v="3"/>
    <s v="Rimini"/>
    <s v="Informatica"/>
    <n v="1313"/>
    <n v="3"/>
    <s v="Emilia-Romagna"/>
    <x v="0"/>
  </r>
  <r>
    <n v="171"/>
    <n v="41701"/>
    <x v="3"/>
    <s v="Trieste"/>
    <s v="Informatica"/>
    <n v="1655"/>
    <n v="3"/>
    <s v="Friuli-Venezia Giulia"/>
    <x v="0"/>
  </r>
  <r>
    <n v="181"/>
    <n v="41805"/>
    <x v="3"/>
    <s v="Torino"/>
    <s v="Cancelleria"/>
    <n v="478"/>
    <n v="4"/>
    <s v="Piemonte"/>
    <x v="0"/>
  </r>
  <r>
    <n v="197"/>
    <n v="41683"/>
    <x v="3"/>
    <s v="Savona"/>
    <s v="Art. Regalo"/>
    <n v="24"/>
    <n v="5"/>
    <s v="Liguria"/>
    <x v="0"/>
  </r>
  <r>
    <n v="203"/>
    <n v="41645"/>
    <x v="3"/>
    <s v="Verona"/>
    <s v="Giocattoli"/>
    <n v="1300"/>
    <n v="1"/>
    <s v="Veneto"/>
    <x v="0"/>
  </r>
  <r>
    <n v="204"/>
    <n v="41742"/>
    <x v="3"/>
    <s v="Pisa"/>
    <s v="Art. Regalo"/>
    <n v="1909"/>
    <n v="1"/>
    <s v="Toscana"/>
    <x v="2"/>
  </r>
  <r>
    <n v="208"/>
    <n v="41802"/>
    <x v="3"/>
    <s v="Rimini"/>
    <s v="Giocattoli"/>
    <n v="1079"/>
    <n v="2"/>
    <s v="Emilia-Romagna"/>
    <x v="0"/>
  </r>
  <r>
    <n v="210"/>
    <n v="41651"/>
    <x v="3"/>
    <s v="Treviso"/>
    <s v="Giocattoli"/>
    <n v="1433"/>
    <n v="5"/>
    <s v="Veneto"/>
    <x v="0"/>
  </r>
  <r>
    <n v="212"/>
    <n v="41644"/>
    <x v="3"/>
    <s v="Pisa"/>
    <s v="Cancelleria"/>
    <n v="1917"/>
    <n v="3"/>
    <s v="Toscana"/>
    <x v="2"/>
  </r>
  <r>
    <n v="238"/>
    <n v="41754"/>
    <x v="3"/>
    <s v="Piacenza"/>
    <s v="Libri"/>
    <n v="1130"/>
    <n v="2"/>
    <s v="Emilia-Romagna"/>
    <x v="0"/>
  </r>
  <r>
    <n v="245"/>
    <n v="41736"/>
    <x v="3"/>
    <s v="Pavia"/>
    <s v="Giocattoli"/>
    <n v="477"/>
    <n v="3"/>
    <s v="Lombardia"/>
    <x v="0"/>
  </r>
  <r>
    <n v="248"/>
    <n v="41816"/>
    <x v="3"/>
    <s v="Rovigo"/>
    <s v="Art. Regalo"/>
    <n v="1615"/>
    <n v="5"/>
    <s v="Veneto"/>
    <x v="0"/>
  </r>
  <r>
    <n v="280"/>
    <n v="41678"/>
    <x v="3"/>
    <s v="Varese"/>
    <s v="Informatica"/>
    <n v="1008"/>
    <n v="3"/>
    <s v="Lombardia"/>
    <x v="0"/>
  </r>
  <r>
    <n v="283"/>
    <n v="41743"/>
    <x v="3"/>
    <s v="Trapani"/>
    <s v="Libri"/>
    <n v="652"/>
    <n v="5"/>
    <s v="Sicilia"/>
    <x v="1"/>
  </r>
  <r>
    <n v="290"/>
    <n v="41758"/>
    <x v="3"/>
    <s v="Verbano-Cusio-Ossola"/>
    <s v="Libri"/>
    <n v="118"/>
    <n v="5"/>
    <s v="Piemonte"/>
    <x v="0"/>
  </r>
  <r>
    <n v="294"/>
    <n v="41705"/>
    <x v="3"/>
    <s v="Verbano-Cusio-Ossola"/>
    <s v="Art. Regalo"/>
    <n v="1103"/>
    <n v="1"/>
    <s v="Piemonte"/>
    <x v="0"/>
  </r>
  <r>
    <n v="296"/>
    <n v="41772"/>
    <x v="3"/>
    <s v="Reggio di Calabria"/>
    <s v="Libri"/>
    <n v="6"/>
    <n v="2"/>
    <s v="Calabria"/>
    <x v="3"/>
  </r>
  <r>
    <n v="301"/>
    <n v="41815"/>
    <x v="3"/>
    <s v="Sondrio"/>
    <s v="Libri"/>
    <n v="42"/>
    <n v="2"/>
    <s v="Lombardia"/>
    <x v="0"/>
  </r>
  <r>
    <n v="321"/>
    <n v="41745"/>
    <x v="3"/>
    <s v="Trieste"/>
    <s v="Art. Regalo"/>
    <n v="1223"/>
    <n v="4"/>
    <s v="Friuli-Venezia Giulia"/>
    <x v="0"/>
  </r>
  <r>
    <n v="325"/>
    <n v="41744"/>
    <x v="3"/>
    <s v="Piacenza"/>
    <s v="Cancelleria"/>
    <n v="1568"/>
    <n v="4"/>
    <s v="Emilia-Romagna"/>
    <x v="0"/>
  </r>
  <r>
    <n v="327"/>
    <n v="41749"/>
    <x v="3"/>
    <s v="Rieti"/>
    <s v="Giocattoli"/>
    <n v="1912"/>
    <n v="2"/>
    <s v="Lazio"/>
    <x v="2"/>
  </r>
  <r>
    <n v="328"/>
    <n v="41655"/>
    <x v="3"/>
    <s v="Reggio nell'Emilia"/>
    <s v="Libri"/>
    <n v="771"/>
    <n v="5"/>
    <s v="Emilia-Romagna"/>
    <x v="0"/>
  </r>
  <r>
    <n v="350"/>
    <n v="41771"/>
    <x v="3"/>
    <s v="Viterbo"/>
    <s v="Libri"/>
    <n v="1115"/>
    <n v="1"/>
    <s v="Lazio"/>
    <x v="2"/>
  </r>
  <r>
    <n v="357"/>
    <n v="41762"/>
    <x v="3"/>
    <s v="Rovigo"/>
    <s v="Cancelleria"/>
    <n v="1421"/>
    <n v="1"/>
    <s v="Veneto"/>
    <x v="0"/>
  </r>
  <r>
    <n v="361"/>
    <n v="41788"/>
    <x v="3"/>
    <s v="Pesaro e Urbino"/>
    <s v="Informatica"/>
    <n v="307"/>
    <n v="3"/>
    <s v="Marche"/>
    <x v="2"/>
  </r>
  <r>
    <n v="365"/>
    <n v="41765"/>
    <x v="3"/>
    <s v="Udine"/>
    <s v="Giocattoli"/>
    <n v="1965"/>
    <n v="4"/>
    <s v="Friuli-Venezia Giulia"/>
    <x v="0"/>
  </r>
  <r>
    <n v="384"/>
    <n v="41727"/>
    <x v="3"/>
    <s v="Pistoia"/>
    <s v="Giocattoli"/>
    <n v="1474"/>
    <n v="1"/>
    <s v="Toscana"/>
    <x v="2"/>
  </r>
  <r>
    <n v="389"/>
    <n v="41695"/>
    <x v="3"/>
    <s v="Vibo Valentia"/>
    <s v="Informatica"/>
    <n v="744"/>
    <n v="3"/>
    <s v="Calabria"/>
    <x v="3"/>
  </r>
  <r>
    <n v="395"/>
    <n v="41686"/>
    <x v="3"/>
    <s v="Verbano-Cusio-Ossola"/>
    <s v="Libri"/>
    <n v="848"/>
    <n v="4"/>
    <s v="Piemonte"/>
    <x v="0"/>
  </r>
  <r>
    <n v="400"/>
    <n v="41748"/>
    <x v="3"/>
    <s v="Treviso"/>
    <s v="Art. Regalo"/>
    <n v="467"/>
    <n v="3"/>
    <s v="Veneto"/>
    <x v="0"/>
  </r>
  <r>
    <n v="403"/>
    <n v="41725"/>
    <x v="3"/>
    <s v="Ravenna"/>
    <s v="Giocattoli"/>
    <n v="136"/>
    <n v="3"/>
    <s v="Emilia-Romagna"/>
    <x v="0"/>
  </r>
  <r>
    <n v="406"/>
    <n v="41730"/>
    <x v="3"/>
    <s v="Treviso"/>
    <s v="Cancelleria"/>
    <n v="957"/>
    <n v="1"/>
    <s v="Veneto"/>
    <x v="0"/>
  </r>
  <r>
    <n v="415"/>
    <n v="41662"/>
    <x v="3"/>
    <s v="Siena"/>
    <s v="Cancelleria"/>
    <n v="1662"/>
    <n v="3"/>
    <s v="Toscana"/>
    <x v="2"/>
  </r>
  <r>
    <n v="416"/>
    <n v="41724"/>
    <x v="3"/>
    <s v="Venezia"/>
    <s v="Libri"/>
    <n v="540"/>
    <n v="4"/>
    <s v="Veneto"/>
    <x v="0"/>
  </r>
  <r>
    <n v="418"/>
    <n v="41685"/>
    <x v="3"/>
    <s v="Piacenza"/>
    <s v="Cancelleria"/>
    <n v="879"/>
    <n v="2"/>
    <s v="Emilia-Romagna"/>
    <x v="0"/>
  </r>
  <r>
    <n v="423"/>
    <n v="41751"/>
    <x v="3"/>
    <s v="Reggio di Calabria"/>
    <s v="Art. Regalo"/>
    <n v="1940"/>
    <n v="5"/>
    <s v="Calabria"/>
    <x v="3"/>
  </r>
  <r>
    <n v="425"/>
    <n v="41762"/>
    <x v="3"/>
    <s v="Pistoia"/>
    <s v="Informatica"/>
    <n v="882"/>
    <n v="1"/>
    <s v="Toscana"/>
    <x v="2"/>
  </r>
  <r>
    <n v="453"/>
    <n v="41704"/>
    <x v="3"/>
    <s v="Trapani"/>
    <s v="Informatica"/>
    <n v="1476"/>
    <n v="1"/>
    <s v="Sicilia"/>
    <x v="1"/>
  </r>
  <r>
    <n v="461"/>
    <n v="41690"/>
    <x v="3"/>
    <s v="Torino"/>
    <s v="Libri"/>
    <n v="713"/>
    <n v="5"/>
    <s v="Piemonte"/>
    <x v="0"/>
  </r>
  <r>
    <n v="462"/>
    <n v="41746"/>
    <x v="3"/>
    <s v="Terni"/>
    <s v="Cancelleria"/>
    <n v="1509"/>
    <n v="2"/>
    <s v="Umbria"/>
    <x v="2"/>
  </r>
  <r>
    <n v="478"/>
    <n v="41640"/>
    <x v="3"/>
    <s v="Teramo"/>
    <s v="Giocattoli"/>
    <n v="1467"/>
    <n v="1"/>
    <s v="Abruzzo"/>
    <x v="2"/>
  </r>
  <r>
    <n v="12"/>
    <n v="41774"/>
    <x v="4"/>
    <s v="Rimini"/>
    <s v="Cancelleria"/>
    <n v="20"/>
    <n v="1"/>
    <s v="Emilia-Romagna"/>
    <x v="0"/>
  </r>
  <r>
    <n v="20"/>
    <n v="41740"/>
    <x v="4"/>
    <s v="Venezia"/>
    <s v="Giocattoli"/>
    <n v="459"/>
    <n v="3"/>
    <s v="Veneto"/>
    <x v="0"/>
  </r>
  <r>
    <n v="23"/>
    <n v="41781"/>
    <x v="4"/>
    <s v="Rovigo"/>
    <s v="Informatica"/>
    <n v="1582"/>
    <n v="3"/>
    <s v="Veneto"/>
    <x v="0"/>
  </r>
  <r>
    <n v="25"/>
    <n v="41740"/>
    <x v="4"/>
    <s v="Sondrio"/>
    <s v="Giocattoli"/>
    <n v="1793"/>
    <n v="5"/>
    <s v="Lombardia"/>
    <x v="0"/>
  </r>
  <r>
    <n v="39"/>
    <n v="41717"/>
    <x v="4"/>
    <s v="Sassari"/>
    <s v="Art. Regalo"/>
    <n v="1361"/>
    <n v="3"/>
    <s v="Sardegna"/>
    <x v="1"/>
  </r>
  <r>
    <n v="41"/>
    <n v="41777"/>
    <x v="4"/>
    <s v="Pisa"/>
    <s v="Cancelleria"/>
    <n v="1916"/>
    <n v="3"/>
    <s v="Toscana"/>
    <x v="2"/>
  </r>
  <r>
    <n v="43"/>
    <n v="41660"/>
    <x v="4"/>
    <s v="Ragusa"/>
    <s v="Giocattoli"/>
    <n v="1313"/>
    <n v="4"/>
    <s v="Sicilia"/>
    <x v="1"/>
  </r>
  <r>
    <n v="50"/>
    <n v="41694"/>
    <x v="4"/>
    <s v="Viterbo"/>
    <s v="Libri"/>
    <n v="590"/>
    <n v="4"/>
    <s v="Lazio"/>
    <x v="2"/>
  </r>
  <r>
    <n v="52"/>
    <n v="41742"/>
    <x v="4"/>
    <s v="Terni"/>
    <s v="Cancelleria"/>
    <n v="67"/>
    <n v="2"/>
    <s v="Umbria"/>
    <x v="2"/>
  </r>
  <r>
    <n v="55"/>
    <n v="41721"/>
    <x v="4"/>
    <s v="Reggio di Calabria"/>
    <s v="Libri"/>
    <n v="596"/>
    <n v="3"/>
    <s v="Calabria"/>
    <x v="3"/>
  </r>
  <r>
    <n v="59"/>
    <n v="41657"/>
    <x v="4"/>
    <s v="Vercelli"/>
    <s v="Giocattoli"/>
    <n v="443"/>
    <n v="5"/>
    <s v="Piemonte"/>
    <x v="0"/>
  </r>
  <r>
    <n v="68"/>
    <n v="41659"/>
    <x v="4"/>
    <s v="Torino"/>
    <s v="Informatica"/>
    <n v="1707"/>
    <n v="4"/>
    <s v="Piemonte"/>
    <x v="0"/>
  </r>
  <r>
    <n v="69"/>
    <n v="41641"/>
    <x v="4"/>
    <s v="Rimini"/>
    <s v="Libri"/>
    <n v="897"/>
    <n v="2"/>
    <s v="Emilia-Romagna"/>
    <x v="0"/>
  </r>
  <r>
    <n v="70"/>
    <n v="41792"/>
    <x v="4"/>
    <s v="Teramo"/>
    <s v="Informatica"/>
    <n v="816"/>
    <n v="1"/>
    <s v="Abruzzo"/>
    <x v="2"/>
  </r>
  <r>
    <n v="72"/>
    <n v="41762"/>
    <x v="4"/>
    <s v="Perugia"/>
    <s v="Libri"/>
    <n v="1037"/>
    <n v="4"/>
    <s v="Umbria"/>
    <x v="2"/>
  </r>
  <r>
    <n v="79"/>
    <n v="41812"/>
    <x v="4"/>
    <s v="Sondrio"/>
    <s v="Cancelleria"/>
    <n v="920"/>
    <n v="1"/>
    <s v="Lombardia"/>
    <x v="0"/>
  </r>
  <r>
    <n v="84"/>
    <n v="41771"/>
    <x v="4"/>
    <s v="Siracusa"/>
    <s v="Informatica"/>
    <n v="1164"/>
    <n v="5"/>
    <s v="Sicilia"/>
    <x v="1"/>
  </r>
  <r>
    <n v="88"/>
    <n v="41681"/>
    <x v="4"/>
    <s v="Reggio nell'Emilia"/>
    <s v="Cancelleria"/>
    <n v="1884"/>
    <n v="4"/>
    <s v="Emilia-Romagna"/>
    <x v="0"/>
  </r>
  <r>
    <n v="92"/>
    <n v="41715"/>
    <x v="4"/>
    <s v="Treviso"/>
    <s v="Libri"/>
    <n v="491"/>
    <n v="4"/>
    <s v="Veneto"/>
    <x v="0"/>
  </r>
  <r>
    <n v="96"/>
    <n v="41649"/>
    <x v="4"/>
    <s v="Piacenza"/>
    <s v="Libri"/>
    <n v="217"/>
    <n v="1"/>
    <s v="Emilia-Romagna"/>
    <x v="0"/>
  </r>
  <r>
    <n v="103"/>
    <n v="41686"/>
    <x v="4"/>
    <s v="Ravenna"/>
    <s v="Libri"/>
    <n v="826"/>
    <n v="5"/>
    <s v="Emilia-Romagna"/>
    <x v="0"/>
  </r>
  <r>
    <n v="110"/>
    <n v="41807"/>
    <x v="4"/>
    <s v="Verona"/>
    <s v="Cancelleria"/>
    <n v="1576"/>
    <n v="5"/>
    <s v="Veneto"/>
    <x v="0"/>
  </r>
  <r>
    <n v="123"/>
    <n v="41755"/>
    <x v="4"/>
    <s v="Rimini"/>
    <s v="Informatica"/>
    <n v="1018"/>
    <n v="2"/>
    <s v="Emilia-Romagna"/>
    <x v="0"/>
  </r>
  <r>
    <n v="130"/>
    <n v="41800"/>
    <x v="4"/>
    <s v="Udine"/>
    <s v="Cancelleria"/>
    <n v="31"/>
    <n v="2"/>
    <s v="Friuli-Venezia Giulia"/>
    <x v="0"/>
  </r>
  <r>
    <n v="136"/>
    <n v="41819"/>
    <x v="4"/>
    <s v="Perugia"/>
    <s v="Art. Regalo"/>
    <n v="992"/>
    <n v="3"/>
    <s v="Umbria"/>
    <x v="2"/>
  </r>
  <r>
    <n v="159"/>
    <n v="41800"/>
    <x v="4"/>
    <s v="Pistoia"/>
    <s v="Giocattoli"/>
    <n v="1802"/>
    <n v="3"/>
    <s v="Toscana"/>
    <x v="2"/>
  </r>
  <r>
    <n v="167"/>
    <n v="41799"/>
    <x v="4"/>
    <s v="Pordenone"/>
    <s v="Informatica"/>
    <n v="789"/>
    <n v="4"/>
    <s v="Friuli-Venezia Giulia"/>
    <x v="0"/>
  </r>
  <r>
    <n v="176"/>
    <n v="41818"/>
    <x v="4"/>
    <s v="Prato"/>
    <s v="Cancelleria"/>
    <n v="1593"/>
    <n v="4"/>
    <s v="Toscana"/>
    <x v="2"/>
  </r>
  <r>
    <n v="186"/>
    <n v="41667"/>
    <x v="4"/>
    <s v="Reggio di Calabria"/>
    <s v="Cancelleria"/>
    <n v="1407"/>
    <n v="1"/>
    <s v="Calabria"/>
    <x v="3"/>
  </r>
  <r>
    <n v="191"/>
    <n v="41817"/>
    <x v="4"/>
    <s v="Verbano-Cusio-Ossola"/>
    <s v="Libri"/>
    <n v="547"/>
    <n v="5"/>
    <s v="Piemonte"/>
    <x v="0"/>
  </r>
  <r>
    <n v="195"/>
    <n v="41744"/>
    <x v="4"/>
    <s v="Rieti"/>
    <s v="Art. Regalo"/>
    <n v="484"/>
    <n v="4"/>
    <s v="Lazio"/>
    <x v="2"/>
  </r>
  <r>
    <n v="196"/>
    <n v="41815"/>
    <x v="4"/>
    <s v="Pescara"/>
    <s v="Cancelleria"/>
    <n v="792"/>
    <n v="2"/>
    <s v="Abruzzo"/>
    <x v="2"/>
  </r>
  <r>
    <n v="202"/>
    <n v="41681"/>
    <x v="4"/>
    <s v="Savona"/>
    <s v="Cancelleria"/>
    <n v="1449"/>
    <n v="4"/>
    <s v="Liguria"/>
    <x v="0"/>
  </r>
  <r>
    <n v="205"/>
    <n v="41700"/>
    <x v="4"/>
    <s v="Savona"/>
    <s v="Art. Regalo"/>
    <n v="1006"/>
    <n v="3"/>
    <s v="Liguria"/>
    <x v="0"/>
  </r>
  <r>
    <n v="211"/>
    <n v="41795"/>
    <x v="4"/>
    <s v="Vicenza"/>
    <s v="Libri"/>
    <n v="1052"/>
    <n v="3"/>
    <s v="Veneto"/>
    <x v="0"/>
  </r>
  <r>
    <n v="220"/>
    <n v="41777"/>
    <x v="4"/>
    <s v="Reggio di Calabria"/>
    <s v="Giocattoli"/>
    <n v="454"/>
    <n v="1"/>
    <s v="Calabria"/>
    <x v="3"/>
  </r>
  <r>
    <n v="222"/>
    <n v="41692"/>
    <x v="4"/>
    <s v="Perugia"/>
    <s v="Art. Regalo"/>
    <n v="986"/>
    <n v="4"/>
    <s v="Umbria"/>
    <x v="2"/>
  </r>
  <r>
    <n v="225"/>
    <n v="41659"/>
    <x v="4"/>
    <s v="Potenza"/>
    <s v="Art. Regalo"/>
    <n v="634"/>
    <n v="2"/>
    <s v="Basilicata"/>
    <x v="3"/>
  </r>
  <r>
    <n v="235"/>
    <n v="41766"/>
    <x v="4"/>
    <s v="Vercelli"/>
    <s v="Cancelleria"/>
    <n v="737"/>
    <n v="3"/>
    <s v="Piemonte"/>
    <x v="0"/>
  </r>
  <r>
    <n v="237"/>
    <n v="41687"/>
    <x v="4"/>
    <s v="Taranto"/>
    <s v="Informatica"/>
    <n v="891"/>
    <n v="3"/>
    <s v="Puglia"/>
    <x v="3"/>
  </r>
  <r>
    <n v="243"/>
    <n v="41747"/>
    <x v="4"/>
    <s v="Pordenone"/>
    <s v="Libri"/>
    <n v="298"/>
    <n v="1"/>
    <s v="Friuli-Venezia Giulia"/>
    <x v="0"/>
  </r>
  <r>
    <n v="246"/>
    <n v="41696"/>
    <x v="4"/>
    <s v="Piacenza"/>
    <s v="Cancelleria"/>
    <n v="1593"/>
    <n v="3"/>
    <s v="Emilia-Romagna"/>
    <x v="0"/>
  </r>
  <r>
    <n v="250"/>
    <n v="41665"/>
    <x v="4"/>
    <s v="Venezia"/>
    <s v="Giocattoli"/>
    <n v="201"/>
    <n v="4"/>
    <s v="Veneto"/>
    <x v="0"/>
  </r>
  <r>
    <n v="254"/>
    <n v="41759"/>
    <x v="4"/>
    <s v="Siracusa"/>
    <s v="Art. Regalo"/>
    <n v="1701"/>
    <n v="3"/>
    <s v="Sicilia"/>
    <x v="1"/>
  </r>
  <r>
    <n v="255"/>
    <n v="41645"/>
    <x v="4"/>
    <s v="Reggio nell'Emilia"/>
    <s v="Cancelleria"/>
    <n v="1517"/>
    <n v="1"/>
    <s v="Emilia-Romagna"/>
    <x v="0"/>
  </r>
  <r>
    <n v="265"/>
    <n v="41720"/>
    <x v="4"/>
    <s v="Pavia"/>
    <s v="Cancelleria"/>
    <n v="1000"/>
    <n v="1"/>
    <s v="Lombardia"/>
    <x v="0"/>
  </r>
  <r>
    <n v="268"/>
    <n v="41778"/>
    <x v="4"/>
    <s v="Ragusa"/>
    <s v="Giocattoli"/>
    <n v="425"/>
    <n v="2"/>
    <s v="Sicilia"/>
    <x v="1"/>
  </r>
  <r>
    <n v="269"/>
    <n v="41817"/>
    <x v="4"/>
    <s v="Reggio nell'Emilia"/>
    <s v="Giocattoli"/>
    <n v="262"/>
    <n v="3"/>
    <s v="Emilia-Romagna"/>
    <x v="0"/>
  </r>
  <r>
    <n v="282"/>
    <n v="41801"/>
    <x v="4"/>
    <s v="Siena"/>
    <s v="Giocattoli"/>
    <n v="58"/>
    <n v="5"/>
    <s v="Toscana"/>
    <x v="2"/>
  </r>
  <r>
    <n v="285"/>
    <n v="41746"/>
    <x v="4"/>
    <s v="Teramo"/>
    <s v="Libri"/>
    <n v="1394"/>
    <n v="5"/>
    <s v="Abruzzo"/>
    <x v="2"/>
  </r>
  <r>
    <n v="286"/>
    <n v="41740"/>
    <x v="4"/>
    <s v="Perugia"/>
    <s v="Informatica"/>
    <n v="1809"/>
    <n v="2"/>
    <s v="Umbria"/>
    <x v="2"/>
  </r>
  <r>
    <n v="291"/>
    <n v="41701"/>
    <x v="4"/>
    <s v="Pesaro e Urbino"/>
    <s v="Informatica"/>
    <n v="2000"/>
    <n v="4"/>
    <s v="Marche"/>
    <x v="2"/>
  </r>
  <r>
    <n v="304"/>
    <n v="41690"/>
    <x v="4"/>
    <s v="Pisa"/>
    <s v="Informatica"/>
    <n v="884"/>
    <n v="4"/>
    <s v="Toscana"/>
    <x v="2"/>
  </r>
  <r>
    <n v="305"/>
    <n v="41784"/>
    <x v="4"/>
    <s v="Sassari"/>
    <s v="Libri"/>
    <n v="534"/>
    <n v="4"/>
    <s v="Sardegna"/>
    <x v="1"/>
  </r>
  <r>
    <n v="309"/>
    <n v="41666"/>
    <x v="4"/>
    <s v="Verbano-Cusio-Ossola"/>
    <s v="Libri"/>
    <n v="1320"/>
    <n v="2"/>
    <s v="Piemonte"/>
    <x v="0"/>
  </r>
  <r>
    <n v="313"/>
    <n v="41765"/>
    <x v="4"/>
    <s v="Terni"/>
    <s v="Art. Regalo"/>
    <n v="363"/>
    <n v="4"/>
    <s v="Umbria"/>
    <x v="2"/>
  </r>
  <r>
    <n v="316"/>
    <n v="41659"/>
    <x v="4"/>
    <s v="Potenza"/>
    <s v="Libri"/>
    <n v="1451"/>
    <n v="2"/>
    <s v="Basilicata"/>
    <x v="3"/>
  </r>
  <r>
    <n v="322"/>
    <n v="41799"/>
    <x v="4"/>
    <s v="Savona"/>
    <s v="Art. Regalo"/>
    <n v="1410"/>
    <n v="1"/>
    <s v="Liguria"/>
    <x v="0"/>
  </r>
  <r>
    <n v="323"/>
    <n v="41640"/>
    <x v="4"/>
    <s v="Rovigo"/>
    <s v="Informatica"/>
    <n v="452"/>
    <n v="4"/>
    <s v="Veneto"/>
    <x v="0"/>
  </r>
  <r>
    <n v="330"/>
    <n v="41716"/>
    <x v="4"/>
    <s v="Pescara"/>
    <s v="Libri"/>
    <n v="1361"/>
    <n v="5"/>
    <s v="Abruzzo"/>
    <x v="2"/>
  </r>
  <r>
    <n v="341"/>
    <n v="41739"/>
    <x v="4"/>
    <s v="Potenza"/>
    <s v="Giocattoli"/>
    <n v="591"/>
    <n v="3"/>
    <s v="Basilicata"/>
    <x v="3"/>
  </r>
  <r>
    <n v="347"/>
    <n v="41777"/>
    <x v="4"/>
    <s v="Terni"/>
    <s v="Art. Regalo"/>
    <n v="460"/>
    <n v="4"/>
    <s v="Umbria"/>
    <x v="2"/>
  </r>
  <r>
    <n v="352"/>
    <n v="41809"/>
    <x v="4"/>
    <s v="Rovigo"/>
    <s v="Libri"/>
    <n v="1514"/>
    <n v="3"/>
    <s v="Veneto"/>
    <x v="0"/>
  </r>
  <r>
    <n v="355"/>
    <n v="41695"/>
    <x v="4"/>
    <s v="Trapani"/>
    <s v="Art. Regalo"/>
    <n v="1028"/>
    <n v="4"/>
    <s v="Sicilia"/>
    <x v="1"/>
  </r>
  <r>
    <n v="358"/>
    <n v="41800"/>
    <x v="4"/>
    <s v="Sondrio"/>
    <s v="Giocattoli"/>
    <n v="1941"/>
    <n v="2"/>
    <s v="Lombardia"/>
    <x v="0"/>
  </r>
  <r>
    <n v="366"/>
    <n v="41732"/>
    <x v="4"/>
    <s v="Siena"/>
    <s v="Cancelleria"/>
    <n v="667"/>
    <n v="5"/>
    <s v="Toscana"/>
    <x v="2"/>
  </r>
  <r>
    <n v="373"/>
    <n v="41804"/>
    <x v="4"/>
    <s v="Torino"/>
    <s v="Art. Regalo"/>
    <n v="408"/>
    <n v="5"/>
    <s v="Piemonte"/>
    <x v="0"/>
  </r>
  <r>
    <n v="374"/>
    <n v="41706"/>
    <x v="4"/>
    <s v="Vibo Valentia"/>
    <s v="Libri"/>
    <n v="754"/>
    <n v="3"/>
    <s v="Calabria"/>
    <x v="3"/>
  </r>
  <r>
    <n v="377"/>
    <n v="41753"/>
    <x v="4"/>
    <s v="Verbano-Cusio-Ossola"/>
    <s v="Art. Regalo"/>
    <n v="1960"/>
    <n v="5"/>
    <s v="Piemonte"/>
    <x v="0"/>
  </r>
  <r>
    <n v="392"/>
    <n v="41682"/>
    <x v="4"/>
    <s v="Perugia"/>
    <s v="Informatica"/>
    <n v="192"/>
    <n v="5"/>
    <s v="Umbria"/>
    <x v="2"/>
  </r>
  <r>
    <n v="396"/>
    <n v="41651"/>
    <x v="4"/>
    <s v="Venezia"/>
    <s v="Informatica"/>
    <n v="692"/>
    <n v="1"/>
    <s v="Veneto"/>
    <x v="0"/>
  </r>
  <r>
    <n v="399"/>
    <n v="41700"/>
    <x v="4"/>
    <s v="Pisa"/>
    <s v="Giocattoli"/>
    <n v="3"/>
    <n v="5"/>
    <s v="Toscana"/>
    <x v="2"/>
  </r>
  <r>
    <n v="401"/>
    <n v="41811"/>
    <x v="4"/>
    <s v="Rimini"/>
    <s v="Cancelleria"/>
    <n v="1746"/>
    <n v="3"/>
    <s v="Emilia-Romagna"/>
    <x v="0"/>
  </r>
  <r>
    <n v="407"/>
    <n v="41813"/>
    <x v="4"/>
    <s v="Savona"/>
    <s v="Libri"/>
    <n v="1941"/>
    <n v="5"/>
    <s v="Liguria"/>
    <x v="0"/>
  </r>
  <r>
    <n v="414"/>
    <n v="41707"/>
    <x v="4"/>
    <s v="Pistoia"/>
    <s v="Libri"/>
    <n v="517"/>
    <n v="1"/>
    <s v="Toscana"/>
    <x v="2"/>
  </r>
  <r>
    <n v="420"/>
    <n v="41690"/>
    <x v="4"/>
    <s v="Potenza"/>
    <s v="Cancelleria"/>
    <n v="1061"/>
    <n v="1"/>
    <s v="Basilicata"/>
    <x v="3"/>
  </r>
  <r>
    <n v="421"/>
    <n v="41714"/>
    <x v="4"/>
    <s v="Pisa"/>
    <s v="Giocattoli"/>
    <n v="569"/>
    <n v="1"/>
    <s v="Toscana"/>
    <x v="2"/>
  </r>
  <r>
    <n v="426"/>
    <n v="41660"/>
    <x v="4"/>
    <s v="Taranto"/>
    <s v="Informatica"/>
    <n v="593"/>
    <n v="2"/>
    <s v="Puglia"/>
    <x v="3"/>
  </r>
  <r>
    <n v="432"/>
    <n v="41771"/>
    <x v="4"/>
    <s v="Siena"/>
    <s v="Art. Regalo"/>
    <n v="492"/>
    <n v="1"/>
    <s v="Toscana"/>
    <x v="2"/>
  </r>
  <r>
    <n v="434"/>
    <n v="41744"/>
    <x v="4"/>
    <s v="Venezia"/>
    <s v="Informatica"/>
    <n v="1314"/>
    <n v="5"/>
    <s v="Veneto"/>
    <x v="0"/>
  </r>
  <r>
    <n v="439"/>
    <n v="41755"/>
    <x v="4"/>
    <s v="Potenza"/>
    <s v="Art. Regalo"/>
    <n v="665"/>
    <n v="4"/>
    <s v="Basilicata"/>
    <x v="3"/>
  </r>
  <r>
    <n v="447"/>
    <n v="41797"/>
    <x v="4"/>
    <s v="Vibo Valentia"/>
    <s v="Informatica"/>
    <n v="178"/>
    <n v="5"/>
    <s v="Calabria"/>
    <x v="3"/>
  </r>
  <r>
    <n v="454"/>
    <n v="41715"/>
    <x v="4"/>
    <s v="Rieti"/>
    <s v="Informatica"/>
    <n v="1417"/>
    <n v="2"/>
    <s v="Lazio"/>
    <x v="2"/>
  </r>
  <r>
    <n v="459"/>
    <n v="41776"/>
    <x v="4"/>
    <s v="Rimini"/>
    <s v="Libri"/>
    <n v="1390"/>
    <n v="4"/>
    <s v="Emilia-Romagna"/>
    <x v="0"/>
  </r>
  <r>
    <n v="463"/>
    <n v="41663"/>
    <x v="4"/>
    <s v="Sassari"/>
    <s v="Art. Regalo"/>
    <n v="210"/>
    <n v="4"/>
    <s v="Sardegna"/>
    <x v="1"/>
  </r>
  <r>
    <n v="465"/>
    <n v="41797"/>
    <x v="4"/>
    <s v="Perugia"/>
    <s v="Art. Regalo"/>
    <n v="872"/>
    <n v="2"/>
    <s v="Umbria"/>
    <x v="2"/>
  </r>
  <r>
    <n v="466"/>
    <n v="41701"/>
    <x v="4"/>
    <s v="Torino"/>
    <s v="Cancelleria"/>
    <n v="1225"/>
    <n v="5"/>
    <s v="Piemonte"/>
    <x v="0"/>
  </r>
  <r>
    <n v="468"/>
    <n v="41802"/>
    <x v="4"/>
    <s v="Verbano-Cusio-Ossola"/>
    <s v="Cancelleria"/>
    <n v="1173"/>
    <n v="2"/>
    <s v="Piemonte"/>
    <x v="0"/>
  </r>
  <r>
    <n v="474"/>
    <n v="41697"/>
    <x v="4"/>
    <s v="Verbano-Cusio-Ossola"/>
    <s v="Cancelleria"/>
    <n v="214"/>
    <n v="2"/>
    <s v="Piemonte"/>
    <x v="0"/>
  </r>
  <r>
    <n v="476"/>
    <n v="41659"/>
    <x v="4"/>
    <s v="Torino"/>
    <s v="Art. Regalo"/>
    <n v="1938"/>
    <n v="3"/>
    <s v="Piemonte"/>
    <x v="0"/>
  </r>
  <r>
    <n v="482"/>
    <n v="41757"/>
    <x v="4"/>
    <s v="Terni"/>
    <s v="Giocattoli"/>
    <n v="1847"/>
    <n v="1"/>
    <s v="Umbria"/>
    <x v="2"/>
  </r>
  <r>
    <n v="486"/>
    <n v="41787"/>
    <x v="4"/>
    <s v="Salerno"/>
    <s v="Art. Regalo"/>
    <n v="1334"/>
    <n v="3"/>
    <s v="Campania"/>
    <x v="3"/>
  </r>
  <r>
    <n v="487"/>
    <n v="41700"/>
    <x v="4"/>
    <s v="Trieste"/>
    <s v="Cancelleria"/>
    <n v="886"/>
    <n v="2"/>
    <s v="Friuli-Venezia Giulia"/>
    <x v="0"/>
  </r>
  <r>
    <n v="493"/>
    <n v="41687"/>
    <x v="4"/>
    <s v="Rovigo"/>
    <s v="Giocattoli"/>
    <n v="1779"/>
    <n v="1"/>
    <s v="Veneto"/>
    <x v="0"/>
  </r>
  <r>
    <n v="494"/>
    <n v="41698"/>
    <x v="4"/>
    <s v="Roma"/>
    <s v="Giocattoli"/>
    <n v="668"/>
    <n v="1"/>
    <s v="Lazio"/>
    <x v="2"/>
  </r>
  <r>
    <n v="499"/>
    <n v="41691"/>
    <x v="4"/>
    <s v="Vibo Valentia"/>
    <s v="Informatica"/>
    <n v="951"/>
    <n v="3"/>
    <s v="Calabria"/>
    <x v="3"/>
  </r>
  <r>
    <n v="14"/>
    <n v="41641"/>
    <x v="5"/>
    <s v="Potenza"/>
    <s v="Giocattoli"/>
    <n v="856"/>
    <n v="3"/>
    <s v="Basilicata"/>
    <x v="3"/>
  </r>
  <r>
    <n v="16"/>
    <n v="41675"/>
    <x v="5"/>
    <s v="Treviso"/>
    <s v="Art. Regalo"/>
    <n v="1782"/>
    <n v="2"/>
    <s v="Veneto"/>
    <x v="0"/>
  </r>
  <r>
    <n v="21"/>
    <n v="41642"/>
    <x v="5"/>
    <s v="Vercelli"/>
    <s v="Cancelleria"/>
    <n v="344"/>
    <n v="2"/>
    <s v="Piemonte"/>
    <x v="0"/>
  </r>
  <r>
    <n v="49"/>
    <n v="41699"/>
    <x v="5"/>
    <s v="Venezia"/>
    <s v="Cancelleria"/>
    <n v="503"/>
    <n v="5"/>
    <s v="Veneto"/>
    <x v="0"/>
  </r>
  <r>
    <n v="54"/>
    <n v="41668"/>
    <x v="5"/>
    <s v="Pavia"/>
    <s v="Cancelleria"/>
    <n v="401"/>
    <n v="2"/>
    <s v="Lombardia"/>
    <x v="0"/>
  </r>
  <r>
    <n v="61"/>
    <n v="41744"/>
    <x v="5"/>
    <s v="Reggio nell'Emilia"/>
    <s v="Cancelleria"/>
    <n v="90"/>
    <n v="1"/>
    <s v="Emilia-Romagna"/>
    <x v="0"/>
  </r>
  <r>
    <n v="74"/>
    <n v="41720"/>
    <x v="5"/>
    <s v="Udine"/>
    <s v="Cancelleria"/>
    <n v="294"/>
    <n v="3"/>
    <s v="Friuli-Venezia Giulia"/>
    <x v="0"/>
  </r>
  <r>
    <n v="85"/>
    <n v="41743"/>
    <x v="5"/>
    <s v="Reggio di Calabria"/>
    <s v="Libri"/>
    <n v="1129"/>
    <n v="3"/>
    <s v="Calabria"/>
    <x v="3"/>
  </r>
  <r>
    <n v="91"/>
    <n v="41818"/>
    <x v="5"/>
    <s v="Rieti"/>
    <s v="Art. Regalo"/>
    <n v="1827"/>
    <n v="3"/>
    <s v="Lazio"/>
    <x v="2"/>
  </r>
  <r>
    <n v="97"/>
    <n v="41743"/>
    <x v="5"/>
    <s v="Reggio di Calabria"/>
    <s v="Cancelleria"/>
    <n v="1450"/>
    <n v="4"/>
    <s v="Calabria"/>
    <x v="3"/>
  </r>
  <r>
    <n v="102"/>
    <n v="41641"/>
    <x v="5"/>
    <s v="Salerno"/>
    <s v="Libri"/>
    <n v="1890"/>
    <n v="2"/>
    <s v="Campania"/>
    <x v="3"/>
  </r>
  <r>
    <n v="121"/>
    <n v="41713"/>
    <x v="5"/>
    <s v="Salerno"/>
    <s v="Libri"/>
    <n v="913"/>
    <n v="3"/>
    <s v="Campania"/>
    <x v="3"/>
  </r>
  <r>
    <n v="128"/>
    <n v="41677"/>
    <x v="5"/>
    <s v="Viterbo"/>
    <s v="Giocattoli"/>
    <n v="259"/>
    <n v="3"/>
    <s v="Lazio"/>
    <x v="2"/>
  </r>
  <r>
    <n v="137"/>
    <n v="41647"/>
    <x v="5"/>
    <s v="Verona"/>
    <s v="Cancelleria"/>
    <n v="885"/>
    <n v="2"/>
    <s v="Veneto"/>
    <x v="0"/>
  </r>
  <r>
    <n v="140"/>
    <n v="41649"/>
    <x v="5"/>
    <s v="Sondrio"/>
    <s v="Libri"/>
    <n v="411"/>
    <n v="4"/>
    <s v="Lombardia"/>
    <x v="0"/>
  </r>
  <r>
    <n v="145"/>
    <n v="41818"/>
    <x v="5"/>
    <s v="Roma"/>
    <s v="Informatica"/>
    <n v="436"/>
    <n v="1"/>
    <s v="Lazio"/>
    <x v="2"/>
  </r>
  <r>
    <n v="146"/>
    <n v="41701"/>
    <x v="5"/>
    <s v="Trieste"/>
    <s v="Cancelleria"/>
    <n v="771"/>
    <n v="2"/>
    <s v="Friuli-Venezia Giulia"/>
    <x v="0"/>
  </r>
  <r>
    <n v="149"/>
    <n v="41739"/>
    <x v="5"/>
    <s v="Trapani"/>
    <s v="Informatica"/>
    <n v="1213"/>
    <n v="3"/>
    <s v="Sicilia"/>
    <x v="1"/>
  </r>
  <r>
    <n v="160"/>
    <n v="41650"/>
    <x v="5"/>
    <s v="Vercelli"/>
    <s v="Libri"/>
    <n v="580"/>
    <n v="5"/>
    <s v="Piemonte"/>
    <x v="0"/>
  </r>
  <r>
    <n v="170"/>
    <n v="41706"/>
    <x v="5"/>
    <s v="Varese"/>
    <s v="Art. Regalo"/>
    <n v="1857"/>
    <n v="1"/>
    <s v="Lombardia"/>
    <x v="0"/>
  </r>
  <r>
    <n v="174"/>
    <n v="41796"/>
    <x v="5"/>
    <s v="Piacenza"/>
    <s v="Informatica"/>
    <n v="456"/>
    <n v="5"/>
    <s v="Emilia-Romagna"/>
    <x v="0"/>
  </r>
  <r>
    <n v="175"/>
    <n v="41708"/>
    <x v="5"/>
    <s v="Treviso"/>
    <s v="Cancelleria"/>
    <n v="1109"/>
    <n v="5"/>
    <s v="Veneto"/>
    <x v="0"/>
  </r>
  <r>
    <n v="185"/>
    <n v="41776"/>
    <x v="5"/>
    <s v="Vercelli"/>
    <s v="Cancelleria"/>
    <n v="371"/>
    <n v="2"/>
    <s v="Piemonte"/>
    <x v="0"/>
  </r>
  <r>
    <n v="188"/>
    <n v="41775"/>
    <x v="5"/>
    <s v="Perugia"/>
    <s v="Giocattoli"/>
    <n v="1715"/>
    <n v="2"/>
    <s v="Umbria"/>
    <x v="2"/>
  </r>
  <r>
    <n v="199"/>
    <n v="41693"/>
    <x v="5"/>
    <s v="Sondrio"/>
    <s v="Libri"/>
    <n v="1288"/>
    <n v="1"/>
    <s v="Lombardia"/>
    <x v="0"/>
  </r>
  <r>
    <n v="213"/>
    <n v="41705"/>
    <x v="5"/>
    <s v="Terni"/>
    <s v="Informatica"/>
    <n v="1973"/>
    <n v="1"/>
    <s v="Umbria"/>
    <x v="2"/>
  </r>
  <r>
    <n v="214"/>
    <n v="41754"/>
    <x v="5"/>
    <s v="Teramo"/>
    <s v="Libri"/>
    <n v="10"/>
    <n v="1"/>
    <s v="Abruzzo"/>
    <x v="2"/>
  </r>
  <r>
    <n v="215"/>
    <n v="41750"/>
    <x v="5"/>
    <s v="Trieste"/>
    <s v="Art. Regalo"/>
    <n v="328"/>
    <n v="1"/>
    <s v="Friuli-Venezia Giulia"/>
    <x v="0"/>
  </r>
  <r>
    <n v="218"/>
    <n v="41649"/>
    <x v="5"/>
    <s v="Salerno"/>
    <s v="Libri"/>
    <n v="1656"/>
    <n v="5"/>
    <s v="Campania"/>
    <x v="3"/>
  </r>
  <r>
    <n v="224"/>
    <n v="41679"/>
    <x v="5"/>
    <s v="Trento"/>
    <s v="Cancelleria"/>
    <n v="582"/>
    <n v="3"/>
    <s v="Trentino-Alto Adige"/>
    <x v="0"/>
  </r>
  <r>
    <n v="231"/>
    <n v="41660"/>
    <x v="5"/>
    <s v="Potenza"/>
    <s v="Libri"/>
    <n v="965"/>
    <n v="1"/>
    <s v="Basilicata"/>
    <x v="3"/>
  </r>
  <r>
    <n v="232"/>
    <n v="41657"/>
    <x v="5"/>
    <s v="Ravenna"/>
    <s v="Cancelleria"/>
    <n v="93"/>
    <n v="1"/>
    <s v="Emilia-Romagna"/>
    <x v="0"/>
  </r>
  <r>
    <n v="234"/>
    <n v="41800"/>
    <x v="5"/>
    <s v="Torino"/>
    <s v="Art. Regalo"/>
    <n v="217"/>
    <n v="5"/>
    <s v="Piemonte"/>
    <x v="0"/>
  </r>
  <r>
    <n v="236"/>
    <n v="41736"/>
    <x v="5"/>
    <s v="Verona"/>
    <s v="Art. Regalo"/>
    <n v="1154"/>
    <n v="1"/>
    <s v="Veneto"/>
    <x v="0"/>
  </r>
  <r>
    <n v="247"/>
    <n v="41679"/>
    <x v="5"/>
    <s v="Verbano-Cusio-Ossola"/>
    <s v="Art. Regalo"/>
    <n v="534"/>
    <n v="5"/>
    <s v="Piemonte"/>
    <x v="0"/>
  </r>
  <r>
    <n v="249"/>
    <n v="41665"/>
    <x v="5"/>
    <s v="Pisa"/>
    <s v="Art. Regalo"/>
    <n v="416"/>
    <n v="3"/>
    <s v="Toscana"/>
    <x v="2"/>
  </r>
  <r>
    <n v="252"/>
    <n v="41670"/>
    <x v="5"/>
    <s v="Vicenza"/>
    <s v="Informatica"/>
    <n v="1762"/>
    <n v="3"/>
    <s v="Veneto"/>
    <x v="0"/>
  </r>
  <r>
    <n v="256"/>
    <n v="41788"/>
    <x v="5"/>
    <s v="Pesaro e Urbino"/>
    <s v="Libri"/>
    <n v="1596"/>
    <n v="1"/>
    <s v="Marche"/>
    <x v="2"/>
  </r>
  <r>
    <n v="261"/>
    <n v="41766"/>
    <x v="5"/>
    <s v="Pavia"/>
    <s v="Giocattoli"/>
    <n v="830"/>
    <n v="5"/>
    <s v="Lombardia"/>
    <x v="0"/>
  </r>
  <r>
    <n v="264"/>
    <n v="41743"/>
    <x v="5"/>
    <s v="Perugia"/>
    <s v="Cancelleria"/>
    <n v="1160"/>
    <n v="5"/>
    <s v="Umbria"/>
    <x v="2"/>
  </r>
  <r>
    <n v="270"/>
    <n v="41774"/>
    <x v="5"/>
    <s v="Ravenna"/>
    <s v="Giocattoli"/>
    <n v="1475"/>
    <n v="3"/>
    <s v="Emilia-Romagna"/>
    <x v="0"/>
  </r>
  <r>
    <n v="277"/>
    <n v="41778"/>
    <x v="5"/>
    <s v="Pescara"/>
    <s v="Giocattoli"/>
    <n v="1313"/>
    <n v="3"/>
    <s v="Abruzzo"/>
    <x v="2"/>
  </r>
  <r>
    <n v="278"/>
    <n v="41758"/>
    <x v="5"/>
    <s v="Reggio di Calabria"/>
    <s v="Art. Regalo"/>
    <n v="535"/>
    <n v="4"/>
    <s v="Calabria"/>
    <x v="3"/>
  </r>
  <r>
    <n v="279"/>
    <n v="41743"/>
    <x v="5"/>
    <s v="Prato"/>
    <s v="Giocattoli"/>
    <n v="930"/>
    <n v="5"/>
    <s v="Toscana"/>
    <x v="2"/>
  </r>
  <r>
    <n v="289"/>
    <n v="41770"/>
    <x v="5"/>
    <s v="Pordenone"/>
    <s v="Art. Regalo"/>
    <n v="12"/>
    <n v="4"/>
    <s v="Friuli-Venezia Giulia"/>
    <x v="0"/>
  </r>
  <r>
    <n v="298"/>
    <n v="41654"/>
    <x v="5"/>
    <s v="Siracusa"/>
    <s v="Cancelleria"/>
    <n v="1206"/>
    <n v="1"/>
    <s v="Sicilia"/>
    <x v="1"/>
  </r>
  <r>
    <n v="303"/>
    <n v="41764"/>
    <x v="5"/>
    <s v="Roma"/>
    <s v="Art. Regalo"/>
    <n v="1996"/>
    <n v="2"/>
    <s v="Lazio"/>
    <x v="2"/>
  </r>
  <r>
    <n v="311"/>
    <n v="41697"/>
    <x v="5"/>
    <s v="Rovigo"/>
    <s v="Giocattoli"/>
    <n v="1330"/>
    <n v="5"/>
    <s v="Veneto"/>
    <x v="0"/>
  </r>
  <r>
    <n v="312"/>
    <n v="41678"/>
    <x v="5"/>
    <s v="Reggio di Calabria"/>
    <s v="Informatica"/>
    <n v="1515"/>
    <n v="3"/>
    <s v="Calabria"/>
    <x v="3"/>
  </r>
  <r>
    <n v="324"/>
    <n v="41658"/>
    <x v="5"/>
    <s v="Pescara"/>
    <s v="Informatica"/>
    <n v="242"/>
    <n v="1"/>
    <s v="Abruzzo"/>
    <x v="2"/>
  </r>
  <r>
    <n v="326"/>
    <n v="41706"/>
    <x v="5"/>
    <s v="Viterbo"/>
    <s v="Art. Regalo"/>
    <n v="207"/>
    <n v="4"/>
    <s v="Lazio"/>
    <x v="2"/>
  </r>
  <r>
    <n v="333"/>
    <n v="41791"/>
    <x v="5"/>
    <s v="Roma"/>
    <s v="Cancelleria"/>
    <n v="1319"/>
    <n v="1"/>
    <s v="Lazio"/>
    <x v="2"/>
  </r>
  <r>
    <n v="337"/>
    <n v="41809"/>
    <x v="5"/>
    <s v="Perugia"/>
    <s v="Giocattoli"/>
    <n v="397"/>
    <n v="2"/>
    <s v="Umbria"/>
    <x v="2"/>
  </r>
  <r>
    <n v="339"/>
    <n v="41655"/>
    <x v="5"/>
    <s v="Salerno"/>
    <s v="Giocattoli"/>
    <n v="1733"/>
    <n v="3"/>
    <s v="Campania"/>
    <x v="3"/>
  </r>
  <r>
    <n v="345"/>
    <n v="41763"/>
    <x v="5"/>
    <s v="Verbano-Cusio-Ossola"/>
    <s v="Giocattoli"/>
    <n v="506"/>
    <n v="5"/>
    <s v="Piemonte"/>
    <x v="0"/>
  </r>
  <r>
    <n v="346"/>
    <n v="41747"/>
    <x v="5"/>
    <s v="Perugia"/>
    <s v="Libri"/>
    <n v="1170"/>
    <n v="3"/>
    <s v="Umbria"/>
    <x v="2"/>
  </r>
  <r>
    <n v="349"/>
    <n v="41756"/>
    <x v="5"/>
    <s v="Ragusa"/>
    <s v="Libri"/>
    <n v="166"/>
    <n v="5"/>
    <s v="Sicilia"/>
    <x v="1"/>
  </r>
  <r>
    <n v="353"/>
    <n v="41783"/>
    <x v="5"/>
    <s v="Rovigo"/>
    <s v="Cancelleria"/>
    <n v="3"/>
    <n v="2"/>
    <s v="Veneto"/>
    <x v="0"/>
  </r>
  <r>
    <n v="360"/>
    <n v="41669"/>
    <x v="5"/>
    <s v="Pesaro e Urbino"/>
    <s v="Informatica"/>
    <n v="1957"/>
    <n v="3"/>
    <s v="Marche"/>
    <x v="2"/>
  </r>
  <r>
    <n v="372"/>
    <n v="41762"/>
    <x v="5"/>
    <s v="Pistoia"/>
    <s v="Cancelleria"/>
    <n v="556"/>
    <n v="4"/>
    <s v="Toscana"/>
    <x v="2"/>
  </r>
  <r>
    <n v="376"/>
    <n v="41692"/>
    <x v="5"/>
    <s v="Sassari"/>
    <s v="Giocattoli"/>
    <n v="1494"/>
    <n v="5"/>
    <s v="Sardegna"/>
    <x v="1"/>
  </r>
  <r>
    <n v="383"/>
    <n v="41732"/>
    <x v="5"/>
    <s v="Siena"/>
    <s v="Art. Regalo"/>
    <n v="153"/>
    <n v="3"/>
    <s v="Toscana"/>
    <x v="2"/>
  </r>
  <r>
    <n v="386"/>
    <n v="41766"/>
    <x v="5"/>
    <s v="Perugia"/>
    <s v="Cancelleria"/>
    <n v="1430"/>
    <n v="4"/>
    <s v="Umbria"/>
    <x v="2"/>
  </r>
  <r>
    <n v="387"/>
    <n v="41680"/>
    <x v="5"/>
    <s v="Roma"/>
    <s v="Art. Regalo"/>
    <n v="788"/>
    <n v="5"/>
    <s v="Lazio"/>
    <x v="2"/>
  </r>
  <r>
    <n v="388"/>
    <n v="41774"/>
    <x v="5"/>
    <s v="Viterbo"/>
    <s v="Art. Regalo"/>
    <n v="1362"/>
    <n v="3"/>
    <s v="Lazio"/>
    <x v="2"/>
  </r>
  <r>
    <n v="390"/>
    <n v="41775"/>
    <x v="5"/>
    <s v="Venezia"/>
    <s v="Informatica"/>
    <n v="1252"/>
    <n v="2"/>
    <s v="Veneto"/>
    <x v="0"/>
  </r>
  <r>
    <n v="391"/>
    <n v="41762"/>
    <x v="5"/>
    <s v="Savona"/>
    <s v="Art. Regalo"/>
    <n v="1378"/>
    <n v="3"/>
    <s v="Liguria"/>
    <x v="0"/>
  </r>
  <r>
    <n v="394"/>
    <n v="41751"/>
    <x v="5"/>
    <s v="Reggio di Calabria"/>
    <s v="Informatica"/>
    <n v="1640"/>
    <n v="1"/>
    <s v="Calabria"/>
    <x v="3"/>
  </r>
  <r>
    <n v="398"/>
    <n v="41694"/>
    <x v="5"/>
    <s v="Ravenna"/>
    <s v="Art. Regalo"/>
    <n v="1482"/>
    <n v="2"/>
    <s v="Emilia-Romagna"/>
    <x v="0"/>
  </r>
  <r>
    <n v="404"/>
    <n v="41792"/>
    <x v="5"/>
    <s v="Vibo Valentia"/>
    <s v="Informatica"/>
    <n v="1600"/>
    <n v="3"/>
    <s v="Calabria"/>
    <x v="3"/>
  </r>
  <r>
    <n v="405"/>
    <n v="41721"/>
    <x v="5"/>
    <s v="Viterbo"/>
    <s v="Cancelleria"/>
    <n v="1825"/>
    <n v="5"/>
    <s v="Lazio"/>
    <x v="2"/>
  </r>
  <r>
    <n v="408"/>
    <n v="41741"/>
    <x v="5"/>
    <s v="Teramo"/>
    <s v="Art. Regalo"/>
    <n v="417"/>
    <n v="1"/>
    <s v="Abruzzo"/>
    <x v="2"/>
  </r>
  <r>
    <n v="411"/>
    <n v="41711"/>
    <x v="5"/>
    <s v="Ravenna"/>
    <s v="Libri"/>
    <n v="87"/>
    <n v="5"/>
    <s v="Emilia-Romagna"/>
    <x v="0"/>
  </r>
  <r>
    <n v="412"/>
    <n v="41720"/>
    <x v="5"/>
    <s v="Pescara"/>
    <s v="Informatica"/>
    <n v="1123"/>
    <n v="2"/>
    <s v="Abruzzo"/>
    <x v="2"/>
  </r>
  <r>
    <n v="419"/>
    <n v="41696"/>
    <x v="5"/>
    <s v="Ragusa"/>
    <s v="Libri"/>
    <n v="1602"/>
    <n v="5"/>
    <s v="Sicilia"/>
    <x v="1"/>
  </r>
  <r>
    <n v="424"/>
    <n v="41705"/>
    <x v="5"/>
    <s v="Terni"/>
    <s v="Cancelleria"/>
    <n v="1590"/>
    <n v="5"/>
    <s v="Umbria"/>
    <x v="2"/>
  </r>
  <r>
    <n v="428"/>
    <n v="41640"/>
    <x v="5"/>
    <s v="Pisa"/>
    <s v="Libri"/>
    <n v="1276"/>
    <n v="3"/>
    <s v="Toscana"/>
    <x v="2"/>
  </r>
  <r>
    <n v="442"/>
    <n v="41774"/>
    <x v="5"/>
    <s v="Salerno"/>
    <s v="Giocattoli"/>
    <n v="828"/>
    <n v="3"/>
    <s v="Campania"/>
    <x v="3"/>
  </r>
  <r>
    <n v="443"/>
    <n v="41698"/>
    <x v="5"/>
    <s v="Teramo"/>
    <s v="Giocattoli"/>
    <n v="1960"/>
    <n v="3"/>
    <s v="Abruzzo"/>
    <x v="2"/>
  </r>
  <r>
    <n v="460"/>
    <n v="41793"/>
    <x v="5"/>
    <s v="Potenza"/>
    <s v="Informatica"/>
    <n v="1897"/>
    <n v="3"/>
    <s v="Basilicata"/>
    <x v="3"/>
  </r>
  <r>
    <n v="467"/>
    <n v="41660"/>
    <x v="5"/>
    <s v="Sassari"/>
    <s v="Cancelleria"/>
    <n v="1916"/>
    <n v="5"/>
    <s v="Sardegna"/>
    <x v="1"/>
  </r>
  <r>
    <n v="472"/>
    <n v="41779"/>
    <x v="5"/>
    <s v="Pordenone"/>
    <s v="Giocattoli"/>
    <n v="1448"/>
    <n v="1"/>
    <s v="Friuli-Venezia Giulia"/>
    <x v="0"/>
  </r>
  <r>
    <n v="485"/>
    <n v="41783"/>
    <x v="5"/>
    <s v="Verona"/>
    <s v="Informatica"/>
    <n v="1963"/>
    <n v="3"/>
    <s v="Veneto"/>
    <x v="0"/>
  </r>
  <r>
    <n v="500"/>
    <n v="41718"/>
    <x v="5"/>
    <s v="Trapani"/>
    <s v="Cancelleria"/>
    <n v="1892"/>
    <n v="4"/>
    <s v="Sicilia"/>
    <x v="1"/>
  </r>
  <r>
    <m/>
    <m/>
    <x v="6"/>
    <m/>
    <m/>
    <m/>
    <m/>
    <m/>
    <x v="4"/>
  </r>
</pivotCacheRecords>
</file>

<file path=xl/pivotCache/pivotCacheRecords5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01">
  <r>
    <n v="4"/>
    <n v="41810"/>
    <x v="0"/>
    <s v="Ravenna"/>
    <x v="0"/>
    <n v="972"/>
    <n v="1"/>
    <x v="0"/>
    <x v="0"/>
    <x v="0"/>
  </r>
  <r>
    <n v="8"/>
    <n v="41742"/>
    <x v="0"/>
    <s v="Sassari"/>
    <x v="1"/>
    <n v="760"/>
    <n v="2"/>
    <x v="1"/>
    <x v="1"/>
    <x v="1"/>
  </r>
  <r>
    <n v="9"/>
    <n v="41754"/>
    <x v="0"/>
    <s v="Pistoia"/>
    <x v="1"/>
    <n v="10"/>
    <n v="5"/>
    <x v="2"/>
    <x v="2"/>
    <x v="2"/>
  </r>
  <r>
    <n v="10"/>
    <n v="41722"/>
    <x v="0"/>
    <s v="Trieste"/>
    <x v="2"/>
    <n v="357"/>
    <n v="2"/>
    <x v="3"/>
    <x v="0"/>
    <x v="2"/>
  </r>
  <r>
    <n v="11"/>
    <n v="41784"/>
    <x v="0"/>
    <s v="Sassari"/>
    <x v="1"/>
    <n v="19"/>
    <n v="1"/>
    <x v="1"/>
    <x v="1"/>
    <x v="2"/>
  </r>
  <r>
    <n v="13"/>
    <n v="41777"/>
    <x v="0"/>
    <s v="Siena"/>
    <x v="2"/>
    <n v="604"/>
    <n v="1"/>
    <x v="2"/>
    <x v="2"/>
    <x v="1"/>
  </r>
  <r>
    <n v="24"/>
    <n v="41694"/>
    <x v="0"/>
    <s v="Trapani"/>
    <x v="3"/>
    <n v="1072"/>
    <n v="5"/>
    <x v="4"/>
    <x v="1"/>
    <x v="0"/>
  </r>
  <r>
    <n v="28"/>
    <n v="41728"/>
    <x v="0"/>
    <s v="Pistoia"/>
    <x v="4"/>
    <n v="643"/>
    <n v="1"/>
    <x v="2"/>
    <x v="2"/>
    <x v="1"/>
  </r>
  <r>
    <n v="34"/>
    <n v="41783"/>
    <x v="0"/>
    <s v="Trapani"/>
    <x v="1"/>
    <n v="1288"/>
    <n v="1"/>
    <x v="4"/>
    <x v="1"/>
    <x v="3"/>
  </r>
  <r>
    <n v="35"/>
    <n v="41729"/>
    <x v="0"/>
    <s v="Viterbo"/>
    <x v="2"/>
    <n v="1857"/>
    <n v="3"/>
    <x v="5"/>
    <x v="2"/>
    <x v="4"/>
  </r>
  <r>
    <n v="47"/>
    <n v="41733"/>
    <x v="0"/>
    <s v="Vibo Valentia"/>
    <x v="2"/>
    <n v="1918"/>
    <n v="3"/>
    <x v="6"/>
    <x v="3"/>
    <x v="4"/>
  </r>
  <r>
    <n v="56"/>
    <n v="41796"/>
    <x v="0"/>
    <s v="Prato"/>
    <x v="1"/>
    <n v="1724"/>
    <n v="4"/>
    <x v="2"/>
    <x v="2"/>
    <x v="4"/>
  </r>
  <r>
    <n v="64"/>
    <n v="41674"/>
    <x v="0"/>
    <s v="Sondrio"/>
    <x v="0"/>
    <n v="772"/>
    <n v="2"/>
    <x v="7"/>
    <x v="0"/>
    <x v="1"/>
  </r>
  <r>
    <n v="82"/>
    <n v="41661"/>
    <x v="0"/>
    <s v="Reggio nell'Emilia"/>
    <x v="4"/>
    <n v="1283"/>
    <n v="4"/>
    <x v="0"/>
    <x v="0"/>
    <x v="3"/>
  </r>
  <r>
    <n v="94"/>
    <n v="41674"/>
    <x v="0"/>
    <s v="Vibo Valentia"/>
    <x v="0"/>
    <n v="862"/>
    <n v="5"/>
    <x v="6"/>
    <x v="3"/>
    <x v="0"/>
  </r>
  <r>
    <n v="101"/>
    <n v="41696"/>
    <x v="0"/>
    <s v="Terni"/>
    <x v="3"/>
    <n v="146"/>
    <n v="1"/>
    <x v="8"/>
    <x v="2"/>
    <x v="2"/>
  </r>
  <r>
    <n v="106"/>
    <n v="41651"/>
    <x v="0"/>
    <s v="Pescara"/>
    <x v="3"/>
    <n v="1921"/>
    <n v="5"/>
    <x v="9"/>
    <x v="2"/>
    <x v="4"/>
  </r>
  <r>
    <n v="107"/>
    <n v="41769"/>
    <x v="0"/>
    <s v="Ravenna"/>
    <x v="1"/>
    <n v="1427"/>
    <n v="4"/>
    <x v="0"/>
    <x v="0"/>
    <x v="3"/>
  </r>
  <r>
    <n v="112"/>
    <n v="41680"/>
    <x v="0"/>
    <s v="Terni"/>
    <x v="0"/>
    <n v="115"/>
    <n v="1"/>
    <x v="8"/>
    <x v="2"/>
    <x v="2"/>
  </r>
  <r>
    <n v="114"/>
    <n v="41766"/>
    <x v="0"/>
    <s v="Terni"/>
    <x v="4"/>
    <n v="1505"/>
    <n v="2"/>
    <x v="8"/>
    <x v="2"/>
    <x v="4"/>
  </r>
  <r>
    <n v="122"/>
    <n v="41731"/>
    <x v="0"/>
    <s v="Vercelli"/>
    <x v="0"/>
    <n v="1977"/>
    <n v="2"/>
    <x v="10"/>
    <x v="0"/>
    <x v="4"/>
  </r>
  <r>
    <n v="125"/>
    <n v="41778"/>
    <x v="0"/>
    <s v="Prato"/>
    <x v="3"/>
    <n v="833"/>
    <n v="5"/>
    <x v="2"/>
    <x v="2"/>
    <x v="0"/>
  </r>
  <r>
    <n v="126"/>
    <n v="41678"/>
    <x v="0"/>
    <s v="Vicenza"/>
    <x v="2"/>
    <n v="718"/>
    <n v="5"/>
    <x v="11"/>
    <x v="0"/>
    <x v="1"/>
  </r>
  <r>
    <n v="127"/>
    <n v="41794"/>
    <x v="0"/>
    <s v="Verbano-Cusio-Ossola"/>
    <x v="2"/>
    <n v="515"/>
    <n v="3"/>
    <x v="10"/>
    <x v="0"/>
    <x v="1"/>
  </r>
  <r>
    <n v="129"/>
    <n v="41775"/>
    <x v="0"/>
    <s v="Prato"/>
    <x v="0"/>
    <n v="660"/>
    <n v="4"/>
    <x v="2"/>
    <x v="2"/>
    <x v="1"/>
  </r>
  <r>
    <n v="132"/>
    <n v="41783"/>
    <x v="0"/>
    <s v="Roma"/>
    <x v="4"/>
    <n v="1163"/>
    <n v="1"/>
    <x v="5"/>
    <x v="2"/>
    <x v="0"/>
  </r>
  <r>
    <n v="135"/>
    <n v="41694"/>
    <x v="0"/>
    <s v="Udine"/>
    <x v="1"/>
    <n v="806"/>
    <n v="5"/>
    <x v="3"/>
    <x v="0"/>
    <x v="0"/>
  </r>
  <r>
    <n v="144"/>
    <n v="41816"/>
    <x v="0"/>
    <s v="Verona"/>
    <x v="4"/>
    <n v="1404"/>
    <n v="3"/>
    <x v="11"/>
    <x v="0"/>
    <x v="3"/>
  </r>
  <r>
    <n v="150"/>
    <n v="41681"/>
    <x v="0"/>
    <s v="Siena"/>
    <x v="2"/>
    <n v="1215"/>
    <n v="2"/>
    <x v="2"/>
    <x v="2"/>
    <x v="3"/>
  </r>
  <r>
    <n v="163"/>
    <n v="41753"/>
    <x v="0"/>
    <s v="Reggio di Calabria"/>
    <x v="1"/>
    <n v="1315"/>
    <n v="2"/>
    <x v="6"/>
    <x v="3"/>
    <x v="3"/>
  </r>
  <r>
    <n v="178"/>
    <n v="41753"/>
    <x v="0"/>
    <s v="Siena"/>
    <x v="2"/>
    <n v="155"/>
    <n v="4"/>
    <x v="2"/>
    <x v="2"/>
    <x v="2"/>
  </r>
  <r>
    <n v="182"/>
    <n v="41704"/>
    <x v="0"/>
    <s v="Sassari"/>
    <x v="4"/>
    <n v="939"/>
    <n v="5"/>
    <x v="1"/>
    <x v="1"/>
    <x v="0"/>
  </r>
  <r>
    <n v="184"/>
    <n v="41649"/>
    <x v="0"/>
    <s v="Varese"/>
    <x v="2"/>
    <n v="1791"/>
    <n v="2"/>
    <x v="7"/>
    <x v="0"/>
    <x v="4"/>
  </r>
  <r>
    <n v="201"/>
    <n v="41819"/>
    <x v="0"/>
    <s v="Venezia"/>
    <x v="0"/>
    <n v="1770"/>
    <n v="4"/>
    <x v="11"/>
    <x v="0"/>
    <x v="4"/>
  </r>
  <r>
    <n v="207"/>
    <n v="41721"/>
    <x v="0"/>
    <s v="Trapani"/>
    <x v="4"/>
    <n v="296"/>
    <n v="2"/>
    <x v="4"/>
    <x v="1"/>
    <x v="2"/>
  </r>
  <r>
    <n v="209"/>
    <n v="41662"/>
    <x v="0"/>
    <s v="Rieti"/>
    <x v="3"/>
    <n v="222"/>
    <n v="5"/>
    <x v="5"/>
    <x v="2"/>
    <x v="2"/>
  </r>
  <r>
    <n v="219"/>
    <n v="41785"/>
    <x v="0"/>
    <s v="Terni"/>
    <x v="3"/>
    <n v="1792"/>
    <n v="4"/>
    <x v="8"/>
    <x v="2"/>
    <x v="4"/>
  </r>
  <r>
    <n v="221"/>
    <n v="41698"/>
    <x v="0"/>
    <s v="Savona"/>
    <x v="1"/>
    <n v="1337"/>
    <n v="2"/>
    <x v="12"/>
    <x v="0"/>
    <x v="3"/>
  </r>
  <r>
    <n v="226"/>
    <n v="41749"/>
    <x v="0"/>
    <s v="Sassari"/>
    <x v="4"/>
    <n v="282"/>
    <n v="3"/>
    <x v="1"/>
    <x v="1"/>
    <x v="2"/>
  </r>
  <r>
    <n v="228"/>
    <n v="41725"/>
    <x v="0"/>
    <s v="Rovigo"/>
    <x v="3"/>
    <n v="1441"/>
    <n v="5"/>
    <x v="11"/>
    <x v="0"/>
    <x v="3"/>
  </r>
  <r>
    <n v="233"/>
    <n v="41661"/>
    <x v="0"/>
    <s v="Trento"/>
    <x v="3"/>
    <n v="1774"/>
    <n v="3"/>
    <x v="13"/>
    <x v="0"/>
    <x v="4"/>
  </r>
  <r>
    <n v="239"/>
    <n v="41819"/>
    <x v="0"/>
    <s v="Trento"/>
    <x v="1"/>
    <n v="317"/>
    <n v="4"/>
    <x v="13"/>
    <x v="0"/>
    <x v="2"/>
  </r>
  <r>
    <n v="240"/>
    <n v="41695"/>
    <x v="0"/>
    <s v="Piacenza"/>
    <x v="0"/>
    <n v="1663"/>
    <n v="5"/>
    <x v="0"/>
    <x v="0"/>
    <x v="4"/>
  </r>
  <r>
    <n v="244"/>
    <n v="41758"/>
    <x v="0"/>
    <s v="Reggio di Calabria"/>
    <x v="3"/>
    <n v="1557"/>
    <n v="3"/>
    <x v="6"/>
    <x v="3"/>
    <x v="4"/>
  </r>
  <r>
    <n v="258"/>
    <n v="41714"/>
    <x v="0"/>
    <s v="Vibo Valentia"/>
    <x v="1"/>
    <n v="173"/>
    <n v="5"/>
    <x v="6"/>
    <x v="3"/>
    <x v="2"/>
  </r>
  <r>
    <n v="271"/>
    <n v="41790"/>
    <x v="0"/>
    <s v="Vibo Valentia"/>
    <x v="3"/>
    <n v="1483"/>
    <n v="2"/>
    <x v="6"/>
    <x v="3"/>
    <x v="3"/>
  </r>
  <r>
    <n v="281"/>
    <n v="41656"/>
    <x v="0"/>
    <s v="Taranto"/>
    <x v="3"/>
    <n v="840"/>
    <n v="1"/>
    <x v="14"/>
    <x v="3"/>
    <x v="0"/>
  </r>
  <r>
    <n v="287"/>
    <n v="41757"/>
    <x v="0"/>
    <s v="Rieti"/>
    <x v="1"/>
    <n v="1381"/>
    <n v="3"/>
    <x v="5"/>
    <x v="2"/>
    <x v="3"/>
  </r>
  <r>
    <n v="292"/>
    <n v="41674"/>
    <x v="0"/>
    <s v="Teramo"/>
    <x v="3"/>
    <n v="1963"/>
    <n v="4"/>
    <x v="9"/>
    <x v="2"/>
    <x v="4"/>
  </r>
  <r>
    <n v="295"/>
    <n v="41814"/>
    <x v="0"/>
    <s v="Sondrio"/>
    <x v="2"/>
    <n v="837"/>
    <n v="3"/>
    <x v="7"/>
    <x v="0"/>
    <x v="0"/>
  </r>
  <r>
    <n v="310"/>
    <n v="41787"/>
    <x v="0"/>
    <s v="Reggio di Calabria"/>
    <x v="4"/>
    <n v="1889"/>
    <n v="5"/>
    <x v="6"/>
    <x v="3"/>
    <x v="4"/>
  </r>
  <r>
    <n v="314"/>
    <n v="41782"/>
    <x v="0"/>
    <s v="Trieste"/>
    <x v="0"/>
    <n v="1616"/>
    <n v="2"/>
    <x v="3"/>
    <x v="0"/>
    <x v="4"/>
  </r>
  <r>
    <n v="318"/>
    <n v="41747"/>
    <x v="0"/>
    <s v="Perugia"/>
    <x v="0"/>
    <n v="777"/>
    <n v="4"/>
    <x v="8"/>
    <x v="2"/>
    <x v="1"/>
  </r>
  <r>
    <n v="319"/>
    <n v="41748"/>
    <x v="0"/>
    <s v="Vercelli"/>
    <x v="2"/>
    <n v="1553"/>
    <n v="3"/>
    <x v="10"/>
    <x v="0"/>
    <x v="4"/>
  </r>
  <r>
    <n v="320"/>
    <n v="41660"/>
    <x v="0"/>
    <s v="Roma"/>
    <x v="4"/>
    <n v="1602"/>
    <n v="4"/>
    <x v="5"/>
    <x v="2"/>
    <x v="4"/>
  </r>
  <r>
    <n v="331"/>
    <n v="41703"/>
    <x v="0"/>
    <s v="Vicenza"/>
    <x v="3"/>
    <n v="1986"/>
    <n v="4"/>
    <x v="11"/>
    <x v="0"/>
    <x v="4"/>
  </r>
  <r>
    <n v="342"/>
    <n v="41731"/>
    <x v="0"/>
    <s v="Pistoia"/>
    <x v="2"/>
    <n v="1022"/>
    <n v="3"/>
    <x v="2"/>
    <x v="2"/>
    <x v="0"/>
  </r>
  <r>
    <n v="348"/>
    <n v="41803"/>
    <x v="0"/>
    <s v="Sassari"/>
    <x v="0"/>
    <n v="1321"/>
    <n v="1"/>
    <x v="1"/>
    <x v="1"/>
    <x v="3"/>
  </r>
  <r>
    <n v="356"/>
    <n v="41755"/>
    <x v="0"/>
    <s v="Pesaro e Urbino"/>
    <x v="4"/>
    <n v="893"/>
    <n v="4"/>
    <x v="15"/>
    <x v="2"/>
    <x v="0"/>
  </r>
  <r>
    <n v="359"/>
    <n v="41674"/>
    <x v="0"/>
    <s v="Savona"/>
    <x v="4"/>
    <n v="1537"/>
    <n v="5"/>
    <x v="12"/>
    <x v="0"/>
    <x v="4"/>
  </r>
  <r>
    <n v="369"/>
    <n v="41813"/>
    <x v="0"/>
    <s v="Savona"/>
    <x v="2"/>
    <n v="1609"/>
    <n v="2"/>
    <x v="12"/>
    <x v="0"/>
    <x v="4"/>
  </r>
  <r>
    <n v="370"/>
    <n v="41764"/>
    <x v="0"/>
    <s v="Pesaro e Urbino"/>
    <x v="3"/>
    <n v="1234"/>
    <n v="4"/>
    <x v="15"/>
    <x v="2"/>
    <x v="3"/>
  </r>
  <r>
    <n v="379"/>
    <n v="41682"/>
    <x v="0"/>
    <s v="Pisa"/>
    <x v="4"/>
    <n v="255"/>
    <n v="1"/>
    <x v="2"/>
    <x v="2"/>
    <x v="2"/>
  </r>
  <r>
    <n v="381"/>
    <n v="41729"/>
    <x v="0"/>
    <s v="Pesaro e Urbino"/>
    <x v="0"/>
    <n v="1321"/>
    <n v="4"/>
    <x v="15"/>
    <x v="2"/>
    <x v="3"/>
  </r>
  <r>
    <n v="413"/>
    <n v="41654"/>
    <x v="0"/>
    <s v="Salerno"/>
    <x v="2"/>
    <n v="1881"/>
    <n v="1"/>
    <x v="16"/>
    <x v="3"/>
    <x v="4"/>
  </r>
  <r>
    <n v="430"/>
    <n v="41677"/>
    <x v="0"/>
    <s v="Vibo Valentia"/>
    <x v="1"/>
    <n v="114"/>
    <n v="4"/>
    <x v="6"/>
    <x v="3"/>
    <x v="2"/>
  </r>
  <r>
    <n v="431"/>
    <n v="41662"/>
    <x v="0"/>
    <s v="Taranto"/>
    <x v="2"/>
    <n v="997"/>
    <n v="3"/>
    <x v="14"/>
    <x v="3"/>
    <x v="0"/>
  </r>
  <r>
    <n v="437"/>
    <n v="41794"/>
    <x v="0"/>
    <s v="Siena"/>
    <x v="4"/>
    <n v="1552"/>
    <n v="5"/>
    <x v="2"/>
    <x v="2"/>
    <x v="4"/>
  </r>
  <r>
    <n v="438"/>
    <n v="41723"/>
    <x v="0"/>
    <s v="Reggio di Calabria"/>
    <x v="1"/>
    <n v="1087"/>
    <n v="4"/>
    <x v="6"/>
    <x v="3"/>
    <x v="0"/>
  </r>
  <r>
    <n v="440"/>
    <n v="41775"/>
    <x v="0"/>
    <s v="Verona"/>
    <x v="3"/>
    <n v="1247"/>
    <n v="5"/>
    <x v="11"/>
    <x v="0"/>
    <x v="3"/>
  </r>
  <r>
    <n v="441"/>
    <n v="41818"/>
    <x v="0"/>
    <s v="Reggio nell'Emilia"/>
    <x v="2"/>
    <n v="1265"/>
    <n v="5"/>
    <x v="0"/>
    <x v="0"/>
    <x v="3"/>
  </r>
  <r>
    <n v="446"/>
    <n v="41689"/>
    <x v="0"/>
    <s v="Pistoia"/>
    <x v="0"/>
    <n v="756"/>
    <n v="2"/>
    <x v="2"/>
    <x v="2"/>
    <x v="1"/>
  </r>
  <r>
    <n v="449"/>
    <n v="41761"/>
    <x v="0"/>
    <s v="Savona"/>
    <x v="0"/>
    <n v="216"/>
    <n v="1"/>
    <x v="12"/>
    <x v="0"/>
    <x v="2"/>
  </r>
  <r>
    <n v="450"/>
    <n v="41684"/>
    <x v="0"/>
    <s v="Venezia"/>
    <x v="1"/>
    <n v="647"/>
    <n v="2"/>
    <x v="11"/>
    <x v="0"/>
    <x v="1"/>
  </r>
  <r>
    <n v="455"/>
    <n v="41799"/>
    <x v="0"/>
    <s v="Salerno"/>
    <x v="2"/>
    <n v="1715"/>
    <n v="2"/>
    <x v="16"/>
    <x v="3"/>
    <x v="4"/>
  </r>
  <r>
    <n v="469"/>
    <n v="41754"/>
    <x v="0"/>
    <s v="Roma"/>
    <x v="2"/>
    <n v="297"/>
    <n v="3"/>
    <x v="5"/>
    <x v="2"/>
    <x v="2"/>
  </r>
  <r>
    <n v="473"/>
    <n v="41695"/>
    <x v="0"/>
    <s v="Ragusa"/>
    <x v="2"/>
    <n v="155"/>
    <n v="5"/>
    <x v="4"/>
    <x v="1"/>
    <x v="2"/>
  </r>
  <r>
    <n v="475"/>
    <n v="41802"/>
    <x v="0"/>
    <s v="Trento"/>
    <x v="1"/>
    <n v="1956"/>
    <n v="1"/>
    <x v="13"/>
    <x v="0"/>
    <x v="4"/>
  </r>
  <r>
    <n v="477"/>
    <n v="41763"/>
    <x v="0"/>
    <s v="Terni"/>
    <x v="3"/>
    <n v="336"/>
    <n v="5"/>
    <x v="8"/>
    <x v="2"/>
    <x v="2"/>
  </r>
  <r>
    <n v="480"/>
    <n v="41786"/>
    <x v="0"/>
    <s v="Trieste"/>
    <x v="2"/>
    <n v="1581"/>
    <n v="3"/>
    <x v="3"/>
    <x v="0"/>
    <x v="4"/>
  </r>
  <r>
    <n v="491"/>
    <n v="41687"/>
    <x v="0"/>
    <s v="Rieti"/>
    <x v="2"/>
    <n v="1007"/>
    <n v="5"/>
    <x v="5"/>
    <x v="2"/>
    <x v="0"/>
  </r>
  <r>
    <n v="492"/>
    <n v="41684"/>
    <x v="0"/>
    <s v="Siracusa"/>
    <x v="0"/>
    <n v="1126"/>
    <n v="3"/>
    <x v="4"/>
    <x v="1"/>
    <x v="0"/>
  </r>
  <r>
    <n v="495"/>
    <n v="41672"/>
    <x v="0"/>
    <s v="Trapani"/>
    <x v="1"/>
    <n v="204"/>
    <n v="1"/>
    <x v="4"/>
    <x v="1"/>
    <x v="2"/>
  </r>
  <r>
    <n v="2"/>
    <n v="41714"/>
    <x v="1"/>
    <s v="Pistoia"/>
    <x v="2"/>
    <n v="1496"/>
    <n v="5"/>
    <x v="2"/>
    <x v="2"/>
    <x v="3"/>
  </r>
  <r>
    <n v="3"/>
    <n v="41694"/>
    <x v="1"/>
    <s v="Verbano-Cusio-Ossola"/>
    <x v="1"/>
    <n v="1342"/>
    <n v="4"/>
    <x v="10"/>
    <x v="0"/>
    <x v="3"/>
  </r>
  <r>
    <n v="5"/>
    <n v="41663"/>
    <x v="1"/>
    <s v="Pisa"/>
    <x v="1"/>
    <n v="348"/>
    <n v="2"/>
    <x v="2"/>
    <x v="2"/>
    <x v="2"/>
  </r>
  <r>
    <n v="6"/>
    <n v="41701"/>
    <x v="1"/>
    <s v="Vercelli"/>
    <x v="4"/>
    <n v="31"/>
    <n v="1"/>
    <x v="10"/>
    <x v="0"/>
    <x v="2"/>
  </r>
  <r>
    <n v="7"/>
    <n v="41738"/>
    <x v="1"/>
    <s v="Sassari"/>
    <x v="0"/>
    <n v="1087"/>
    <n v="4"/>
    <x v="1"/>
    <x v="1"/>
    <x v="0"/>
  </r>
  <r>
    <n v="15"/>
    <n v="41712"/>
    <x v="1"/>
    <s v="Reggio nell'Emilia"/>
    <x v="3"/>
    <n v="833"/>
    <n v="3"/>
    <x v="0"/>
    <x v="0"/>
    <x v="0"/>
  </r>
  <r>
    <n v="17"/>
    <n v="41780"/>
    <x v="1"/>
    <s v="Pavia"/>
    <x v="3"/>
    <n v="1428"/>
    <n v="5"/>
    <x v="7"/>
    <x v="0"/>
    <x v="3"/>
  </r>
  <r>
    <n v="18"/>
    <n v="41720"/>
    <x v="1"/>
    <s v="Savona"/>
    <x v="1"/>
    <n v="1677"/>
    <n v="5"/>
    <x v="12"/>
    <x v="0"/>
    <x v="4"/>
  </r>
  <r>
    <n v="30"/>
    <n v="41798"/>
    <x v="1"/>
    <s v="Pesaro e Urbino"/>
    <x v="0"/>
    <n v="95"/>
    <n v="3"/>
    <x v="15"/>
    <x v="2"/>
    <x v="2"/>
  </r>
  <r>
    <n v="31"/>
    <n v="41733"/>
    <x v="1"/>
    <s v="Treviso"/>
    <x v="2"/>
    <n v="270"/>
    <n v="5"/>
    <x v="11"/>
    <x v="0"/>
    <x v="2"/>
  </r>
  <r>
    <n v="42"/>
    <n v="41716"/>
    <x v="1"/>
    <s v="Vicenza"/>
    <x v="2"/>
    <n v="1747"/>
    <n v="5"/>
    <x v="11"/>
    <x v="0"/>
    <x v="4"/>
  </r>
  <r>
    <n v="58"/>
    <n v="41805"/>
    <x v="1"/>
    <s v="Piacenza"/>
    <x v="0"/>
    <n v="939"/>
    <n v="3"/>
    <x v="0"/>
    <x v="0"/>
    <x v="0"/>
  </r>
  <r>
    <n v="60"/>
    <n v="41671"/>
    <x v="1"/>
    <s v="Reggio di Calabria"/>
    <x v="3"/>
    <n v="986"/>
    <n v="5"/>
    <x v="6"/>
    <x v="3"/>
    <x v="0"/>
  </r>
  <r>
    <n v="66"/>
    <n v="41816"/>
    <x v="1"/>
    <s v="Sondrio"/>
    <x v="3"/>
    <n v="191"/>
    <n v="1"/>
    <x v="7"/>
    <x v="0"/>
    <x v="2"/>
  </r>
  <r>
    <n v="71"/>
    <n v="41802"/>
    <x v="1"/>
    <s v="Vibo Valentia"/>
    <x v="2"/>
    <n v="1049"/>
    <n v="3"/>
    <x v="6"/>
    <x v="3"/>
    <x v="0"/>
  </r>
  <r>
    <n v="73"/>
    <n v="41738"/>
    <x v="1"/>
    <s v="Pordenone"/>
    <x v="3"/>
    <n v="1235"/>
    <n v="3"/>
    <x v="3"/>
    <x v="0"/>
    <x v="3"/>
  </r>
  <r>
    <n v="76"/>
    <n v="41728"/>
    <x v="1"/>
    <s v="Pesaro e Urbino"/>
    <x v="4"/>
    <n v="568"/>
    <n v="4"/>
    <x v="15"/>
    <x v="2"/>
    <x v="1"/>
  </r>
  <r>
    <n v="77"/>
    <n v="41677"/>
    <x v="1"/>
    <s v="Torino"/>
    <x v="0"/>
    <n v="1932"/>
    <n v="3"/>
    <x v="10"/>
    <x v="0"/>
    <x v="4"/>
  </r>
  <r>
    <n v="95"/>
    <n v="41713"/>
    <x v="1"/>
    <s v="Verona"/>
    <x v="3"/>
    <n v="403"/>
    <n v="3"/>
    <x v="11"/>
    <x v="0"/>
    <x v="1"/>
  </r>
  <r>
    <n v="99"/>
    <n v="41724"/>
    <x v="1"/>
    <s v="Pisa"/>
    <x v="4"/>
    <n v="1829"/>
    <n v="5"/>
    <x v="2"/>
    <x v="2"/>
    <x v="4"/>
  </r>
  <r>
    <n v="105"/>
    <n v="41698"/>
    <x v="1"/>
    <s v="Prato"/>
    <x v="2"/>
    <n v="1710"/>
    <n v="2"/>
    <x v="2"/>
    <x v="2"/>
    <x v="4"/>
  </r>
  <r>
    <n v="109"/>
    <n v="41646"/>
    <x v="1"/>
    <s v="Prato"/>
    <x v="3"/>
    <n v="1697"/>
    <n v="1"/>
    <x v="2"/>
    <x v="2"/>
    <x v="4"/>
  </r>
  <r>
    <n v="116"/>
    <n v="41726"/>
    <x v="1"/>
    <s v="Rieti"/>
    <x v="0"/>
    <n v="724"/>
    <n v="1"/>
    <x v="5"/>
    <x v="2"/>
    <x v="1"/>
  </r>
  <r>
    <n v="118"/>
    <n v="41793"/>
    <x v="1"/>
    <s v="Pavia"/>
    <x v="3"/>
    <n v="403"/>
    <n v="4"/>
    <x v="7"/>
    <x v="0"/>
    <x v="1"/>
  </r>
  <r>
    <n v="131"/>
    <n v="41695"/>
    <x v="1"/>
    <s v="Venezia"/>
    <x v="3"/>
    <n v="1889"/>
    <n v="4"/>
    <x v="11"/>
    <x v="0"/>
    <x v="4"/>
  </r>
  <r>
    <n v="134"/>
    <n v="41807"/>
    <x v="1"/>
    <s v="Viterbo"/>
    <x v="0"/>
    <n v="175"/>
    <n v="1"/>
    <x v="5"/>
    <x v="2"/>
    <x v="2"/>
  </r>
  <r>
    <n v="138"/>
    <n v="41681"/>
    <x v="1"/>
    <s v="Taranto"/>
    <x v="1"/>
    <n v="502"/>
    <n v="2"/>
    <x v="14"/>
    <x v="3"/>
    <x v="1"/>
  </r>
  <r>
    <n v="141"/>
    <n v="41790"/>
    <x v="1"/>
    <s v="Sassari"/>
    <x v="2"/>
    <n v="1343"/>
    <n v="2"/>
    <x v="1"/>
    <x v="1"/>
    <x v="3"/>
  </r>
  <r>
    <n v="142"/>
    <n v="41785"/>
    <x v="1"/>
    <s v="Teramo"/>
    <x v="2"/>
    <n v="1052"/>
    <n v="4"/>
    <x v="9"/>
    <x v="2"/>
    <x v="0"/>
  </r>
  <r>
    <n v="148"/>
    <n v="41725"/>
    <x v="1"/>
    <s v="Reggio nell'Emilia"/>
    <x v="1"/>
    <n v="1906"/>
    <n v="1"/>
    <x v="0"/>
    <x v="0"/>
    <x v="4"/>
  </r>
  <r>
    <n v="151"/>
    <n v="41819"/>
    <x v="1"/>
    <s v="Verona"/>
    <x v="0"/>
    <n v="1186"/>
    <n v="1"/>
    <x v="11"/>
    <x v="0"/>
    <x v="0"/>
  </r>
  <r>
    <n v="153"/>
    <n v="41734"/>
    <x v="1"/>
    <s v="Sondrio"/>
    <x v="4"/>
    <n v="1614"/>
    <n v="3"/>
    <x v="7"/>
    <x v="0"/>
    <x v="4"/>
  </r>
  <r>
    <n v="155"/>
    <n v="41762"/>
    <x v="1"/>
    <s v="Varese"/>
    <x v="0"/>
    <n v="1277"/>
    <n v="1"/>
    <x v="7"/>
    <x v="0"/>
    <x v="3"/>
  </r>
  <r>
    <n v="157"/>
    <n v="41656"/>
    <x v="1"/>
    <s v="Treviso"/>
    <x v="4"/>
    <n v="254"/>
    <n v="2"/>
    <x v="11"/>
    <x v="0"/>
    <x v="2"/>
  </r>
  <r>
    <n v="169"/>
    <n v="41676"/>
    <x v="1"/>
    <s v="Siracusa"/>
    <x v="0"/>
    <n v="1583"/>
    <n v="5"/>
    <x v="4"/>
    <x v="1"/>
    <x v="4"/>
  </r>
  <r>
    <n v="179"/>
    <n v="41685"/>
    <x v="1"/>
    <s v="Siracusa"/>
    <x v="0"/>
    <n v="686"/>
    <n v="2"/>
    <x v="4"/>
    <x v="1"/>
    <x v="1"/>
  </r>
  <r>
    <n v="180"/>
    <n v="41743"/>
    <x v="1"/>
    <s v="Potenza"/>
    <x v="0"/>
    <n v="450"/>
    <n v="1"/>
    <x v="17"/>
    <x v="3"/>
    <x v="1"/>
  </r>
  <r>
    <n v="192"/>
    <n v="41665"/>
    <x v="1"/>
    <s v="Terni"/>
    <x v="3"/>
    <n v="1961"/>
    <n v="5"/>
    <x v="8"/>
    <x v="2"/>
    <x v="4"/>
  </r>
  <r>
    <n v="200"/>
    <n v="41672"/>
    <x v="1"/>
    <s v="Reggio nell'Emilia"/>
    <x v="3"/>
    <n v="956"/>
    <n v="2"/>
    <x v="0"/>
    <x v="0"/>
    <x v="0"/>
  </r>
  <r>
    <n v="206"/>
    <n v="41674"/>
    <x v="1"/>
    <s v="Trento"/>
    <x v="4"/>
    <n v="715"/>
    <n v="3"/>
    <x v="13"/>
    <x v="0"/>
    <x v="1"/>
  </r>
  <r>
    <n v="217"/>
    <n v="41680"/>
    <x v="1"/>
    <s v="Perugia"/>
    <x v="1"/>
    <n v="833"/>
    <n v="2"/>
    <x v="8"/>
    <x v="2"/>
    <x v="0"/>
  </r>
  <r>
    <n v="223"/>
    <n v="41776"/>
    <x v="1"/>
    <s v="Varese"/>
    <x v="2"/>
    <n v="348"/>
    <n v="2"/>
    <x v="7"/>
    <x v="0"/>
    <x v="2"/>
  </r>
  <r>
    <n v="227"/>
    <n v="41755"/>
    <x v="1"/>
    <s v="Pisa"/>
    <x v="0"/>
    <n v="481"/>
    <n v="4"/>
    <x v="2"/>
    <x v="2"/>
    <x v="1"/>
  </r>
  <r>
    <n v="229"/>
    <n v="41805"/>
    <x v="1"/>
    <s v="Savona"/>
    <x v="3"/>
    <n v="808"/>
    <n v="4"/>
    <x v="12"/>
    <x v="0"/>
    <x v="0"/>
  </r>
  <r>
    <n v="230"/>
    <n v="41656"/>
    <x v="1"/>
    <s v="Venezia"/>
    <x v="1"/>
    <n v="1874"/>
    <n v="5"/>
    <x v="11"/>
    <x v="0"/>
    <x v="4"/>
  </r>
  <r>
    <n v="259"/>
    <n v="41807"/>
    <x v="1"/>
    <s v="Perugia"/>
    <x v="1"/>
    <n v="1960"/>
    <n v="4"/>
    <x v="8"/>
    <x v="2"/>
    <x v="4"/>
  </r>
  <r>
    <n v="266"/>
    <n v="41715"/>
    <x v="1"/>
    <s v="Pescara"/>
    <x v="2"/>
    <n v="1733"/>
    <n v="5"/>
    <x v="9"/>
    <x v="2"/>
    <x v="4"/>
  </r>
  <r>
    <n v="272"/>
    <n v="41768"/>
    <x v="1"/>
    <s v="Rimini"/>
    <x v="2"/>
    <n v="1255"/>
    <n v="5"/>
    <x v="0"/>
    <x v="0"/>
    <x v="3"/>
  </r>
  <r>
    <n v="273"/>
    <n v="41683"/>
    <x v="1"/>
    <s v="Savona"/>
    <x v="3"/>
    <n v="1687"/>
    <n v="2"/>
    <x v="12"/>
    <x v="0"/>
    <x v="4"/>
  </r>
  <r>
    <n v="284"/>
    <n v="41788"/>
    <x v="1"/>
    <s v="Torino"/>
    <x v="3"/>
    <n v="834"/>
    <n v="2"/>
    <x v="10"/>
    <x v="0"/>
    <x v="0"/>
  </r>
  <r>
    <n v="293"/>
    <n v="41694"/>
    <x v="1"/>
    <s v="Savona"/>
    <x v="1"/>
    <n v="1583"/>
    <n v="4"/>
    <x v="12"/>
    <x v="0"/>
    <x v="4"/>
  </r>
  <r>
    <n v="300"/>
    <n v="41708"/>
    <x v="1"/>
    <s v="Treviso"/>
    <x v="0"/>
    <n v="707"/>
    <n v="5"/>
    <x v="11"/>
    <x v="0"/>
    <x v="1"/>
  </r>
  <r>
    <n v="302"/>
    <n v="41675"/>
    <x v="1"/>
    <s v="Verbano-Cusio-Ossola"/>
    <x v="2"/>
    <n v="1560"/>
    <n v="5"/>
    <x v="10"/>
    <x v="0"/>
    <x v="4"/>
  </r>
  <r>
    <n v="306"/>
    <n v="41740"/>
    <x v="1"/>
    <s v="Ragusa"/>
    <x v="3"/>
    <n v="1370"/>
    <n v="2"/>
    <x v="4"/>
    <x v="1"/>
    <x v="3"/>
  </r>
  <r>
    <n v="307"/>
    <n v="41671"/>
    <x v="1"/>
    <s v="Rimini"/>
    <x v="2"/>
    <n v="331"/>
    <n v="4"/>
    <x v="0"/>
    <x v="0"/>
    <x v="2"/>
  </r>
  <r>
    <n v="308"/>
    <n v="41722"/>
    <x v="1"/>
    <s v="Verbano-Cusio-Ossola"/>
    <x v="0"/>
    <n v="878"/>
    <n v="1"/>
    <x v="10"/>
    <x v="0"/>
    <x v="0"/>
  </r>
  <r>
    <n v="317"/>
    <n v="41804"/>
    <x v="1"/>
    <s v="Siracusa"/>
    <x v="1"/>
    <n v="922"/>
    <n v="1"/>
    <x v="4"/>
    <x v="1"/>
    <x v="0"/>
  </r>
  <r>
    <n v="332"/>
    <n v="41708"/>
    <x v="1"/>
    <s v="Venezia"/>
    <x v="2"/>
    <n v="1244"/>
    <n v="3"/>
    <x v="11"/>
    <x v="0"/>
    <x v="3"/>
  </r>
  <r>
    <n v="335"/>
    <n v="41763"/>
    <x v="1"/>
    <s v="Pordenone"/>
    <x v="3"/>
    <n v="1472"/>
    <n v="4"/>
    <x v="3"/>
    <x v="0"/>
    <x v="3"/>
  </r>
  <r>
    <n v="336"/>
    <n v="41784"/>
    <x v="1"/>
    <s v="Vercelli"/>
    <x v="4"/>
    <n v="220"/>
    <n v="5"/>
    <x v="10"/>
    <x v="0"/>
    <x v="2"/>
  </r>
  <r>
    <n v="344"/>
    <n v="41791"/>
    <x v="1"/>
    <s v="Perugia"/>
    <x v="0"/>
    <n v="842"/>
    <n v="2"/>
    <x v="8"/>
    <x v="2"/>
    <x v="0"/>
  </r>
  <r>
    <n v="351"/>
    <n v="41696"/>
    <x v="1"/>
    <s v="Perugia"/>
    <x v="2"/>
    <n v="1919"/>
    <n v="2"/>
    <x v="8"/>
    <x v="2"/>
    <x v="4"/>
  </r>
  <r>
    <n v="354"/>
    <n v="41760"/>
    <x v="1"/>
    <s v="Sondrio"/>
    <x v="3"/>
    <n v="445"/>
    <n v="2"/>
    <x v="7"/>
    <x v="0"/>
    <x v="1"/>
  </r>
  <r>
    <n v="368"/>
    <n v="41819"/>
    <x v="1"/>
    <s v="Roma"/>
    <x v="2"/>
    <n v="1602"/>
    <n v="4"/>
    <x v="5"/>
    <x v="2"/>
    <x v="4"/>
  </r>
  <r>
    <n v="371"/>
    <n v="41727"/>
    <x v="1"/>
    <s v="Terni"/>
    <x v="4"/>
    <n v="186"/>
    <n v="3"/>
    <x v="8"/>
    <x v="2"/>
    <x v="2"/>
  </r>
  <r>
    <n v="375"/>
    <n v="41645"/>
    <x v="1"/>
    <s v="Verbano-Cusio-Ossola"/>
    <x v="2"/>
    <n v="131"/>
    <n v="1"/>
    <x v="10"/>
    <x v="0"/>
    <x v="2"/>
  </r>
  <r>
    <n v="378"/>
    <n v="41689"/>
    <x v="1"/>
    <s v="Ragusa"/>
    <x v="0"/>
    <n v="1586"/>
    <n v="4"/>
    <x v="4"/>
    <x v="1"/>
    <x v="4"/>
  </r>
  <r>
    <n v="382"/>
    <n v="41741"/>
    <x v="1"/>
    <s v="Treviso"/>
    <x v="3"/>
    <n v="735"/>
    <n v="2"/>
    <x v="11"/>
    <x v="0"/>
    <x v="1"/>
  </r>
  <r>
    <n v="385"/>
    <n v="41776"/>
    <x v="1"/>
    <s v="Rovigo"/>
    <x v="0"/>
    <n v="1108"/>
    <n v="2"/>
    <x v="11"/>
    <x v="0"/>
    <x v="0"/>
  </r>
  <r>
    <n v="410"/>
    <n v="41675"/>
    <x v="1"/>
    <s v="Udine"/>
    <x v="3"/>
    <n v="1647"/>
    <n v="1"/>
    <x v="3"/>
    <x v="0"/>
    <x v="4"/>
  </r>
  <r>
    <n v="417"/>
    <n v="41752"/>
    <x v="1"/>
    <s v="Reggio di Calabria"/>
    <x v="1"/>
    <n v="207"/>
    <n v="1"/>
    <x v="6"/>
    <x v="3"/>
    <x v="2"/>
  </r>
  <r>
    <n v="422"/>
    <n v="41793"/>
    <x v="1"/>
    <s v="Trapani"/>
    <x v="2"/>
    <n v="1479"/>
    <n v="3"/>
    <x v="4"/>
    <x v="1"/>
    <x v="3"/>
  </r>
  <r>
    <n v="429"/>
    <n v="41651"/>
    <x v="1"/>
    <s v="Perugia"/>
    <x v="4"/>
    <n v="563"/>
    <n v="1"/>
    <x v="8"/>
    <x v="2"/>
    <x v="1"/>
  </r>
  <r>
    <n v="436"/>
    <n v="41818"/>
    <x v="1"/>
    <s v="Sassari"/>
    <x v="1"/>
    <n v="1090"/>
    <n v="2"/>
    <x v="1"/>
    <x v="1"/>
    <x v="0"/>
  </r>
  <r>
    <n v="445"/>
    <n v="41770"/>
    <x v="1"/>
    <s v="Roma"/>
    <x v="0"/>
    <n v="1951"/>
    <n v="3"/>
    <x v="5"/>
    <x v="2"/>
    <x v="4"/>
  </r>
  <r>
    <n v="448"/>
    <n v="41728"/>
    <x v="1"/>
    <s v="Trapani"/>
    <x v="0"/>
    <n v="912"/>
    <n v="4"/>
    <x v="4"/>
    <x v="1"/>
    <x v="0"/>
  </r>
  <r>
    <n v="451"/>
    <n v="41742"/>
    <x v="1"/>
    <s v="Trapani"/>
    <x v="1"/>
    <n v="1101"/>
    <n v="2"/>
    <x v="4"/>
    <x v="1"/>
    <x v="0"/>
  </r>
  <r>
    <n v="452"/>
    <n v="41688"/>
    <x v="1"/>
    <s v="Perugia"/>
    <x v="2"/>
    <n v="426"/>
    <n v="2"/>
    <x v="8"/>
    <x v="2"/>
    <x v="1"/>
  </r>
  <r>
    <n v="456"/>
    <n v="41785"/>
    <x v="1"/>
    <s v="Siena"/>
    <x v="1"/>
    <n v="1289"/>
    <n v="4"/>
    <x v="2"/>
    <x v="2"/>
    <x v="3"/>
  </r>
  <r>
    <n v="464"/>
    <n v="41755"/>
    <x v="1"/>
    <s v="Pescara"/>
    <x v="4"/>
    <n v="660"/>
    <n v="3"/>
    <x v="9"/>
    <x v="2"/>
    <x v="1"/>
  </r>
  <r>
    <n v="470"/>
    <n v="41820"/>
    <x v="1"/>
    <s v="Viterbo"/>
    <x v="2"/>
    <n v="1244"/>
    <n v="5"/>
    <x v="5"/>
    <x v="2"/>
    <x v="3"/>
  </r>
  <r>
    <n v="471"/>
    <n v="41676"/>
    <x v="1"/>
    <s v="Verbano-Cusio-Ossola"/>
    <x v="3"/>
    <n v="1099"/>
    <n v="4"/>
    <x v="10"/>
    <x v="0"/>
    <x v="0"/>
  </r>
  <r>
    <n v="481"/>
    <n v="41713"/>
    <x v="1"/>
    <s v="Vicenza"/>
    <x v="3"/>
    <n v="539"/>
    <n v="5"/>
    <x v="11"/>
    <x v="0"/>
    <x v="1"/>
  </r>
  <r>
    <n v="488"/>
    <n v="41690"/>
    <x v="1"/>
    <s v="Trento"/>
    <x v="2"/>
    <n v="689"/>
    <n v="3"/>
    <x v="13"/>
    <x v="0"/>
    <x v="1"/>
  </r>
  <r>
    <n v="489"/>
    <n v="41760"/>
    <x v="1"/>
    <s v="Treviso"/>
    <x v="0"/>
    <n v="1880"/>
    <n v="1"/>
    <x v="11"/>
    <x v="0"/>
    <x v="4"/>
  </r>
  <r>
    <n v="490"/>
    <n v="41667"/>
    <x v="1"/>
    <s v="Prato"/>
    <x v="0"/>
    <n v="1357"/>
    <n v="4"/>
    <x v="2"/>
    <x v="2"/>
    <x v="3"/>
  </r>
  <r>
    <n v="498"/>
    <n v="41762"/>
    <x v="1"/>
    <s v="Ragusa"/>
    <x v="1"/>
    <n v="1724"/>
    <n v="1"/>
    <x v="4"/>
    <x v="1"/>
    <x v="4"/>
  </r>
  <r>
    <n v="19"/>
    <n v="41734"/>
    <x v="2"/>
    <s v="Rimini"/>
    <x v="0"/>
    <n v="1514"/>
    <n v="2"/>
    <x v="0"/>
    <x v="0"/>
    <x v="4"/>
  </r>
  <r>
    <n v="29"/>
    <n v="41786"/>
    <x v="2"/>
    <s v="Reggio nell'Emilia"/>
    <x v="4"/>
    <n v="328"/>
    <n v="4"/>
    <x v="0"/>
    <x v="0"/>
    <x v="2"/>
  </r>
  <r>
    <n v="33"/>
    <n v="41662"/>
    <x v="2"/>
    <s v="Trento"/>
    <x v="4"/>
    <n v="759"/>
    <n v="2"/>
    <x v="13"/>
    <x v="0"/>
    <x v="1"/>
  </r>
  <r>
    <n v="36"/>
    <n v="41765"/>
    <x v="2"/>
    <s v="Torino"/>
    <x v="3"/>
    <n v="1558"/>
    <n v="3"/>
    <x v="10"/>
    <x v="0"/>
    <x v="4"/>
  </r>
  <r>
    <n v="37"/>
    <n v="41711"/>
    <x v="2"/>
    <s v="Potenza"/>
    <x v="3"/>
    <n v="1879"/>
    <n v="3"/>
    <x v="17"/>
    <x v="3"/>
    <x v="4"/>
  </r>
  <r>
    <n v="45"/>
    <n v="41787"/>
    <x v="2"/>
    <s v="Reggio nell'Emilia"/>
    <x v="4"/>
    <n v="1484"/>
    <n v="2"/>
    <x v="0"/>
    <x v="0"/>
    <x v="3"/>
  </r>
  <r>
    <n v="46"/>
    <n v="41739"/>
    <x v="2"/>
    <s v="Potenza"/>
    <x v="0"/>
    <n v="1887"/>
    <n v="5"/>
    <x v="17"/>
    <x v="3"/>
    <x v="4"/>
  </r>
  <r>
    <n v="48"/>
    <n v="41798"/>
    <x v="2"/>
    <s v="Verbano-Cusio-Ossola"/>
    <x v="3"/>
    <n v="934"/>
    <n v="2"/>
    <x v="10"/>
    <x v="0"/>
    <x v="0"/>
  </r>
  <r>
    <n v="57"/>
    <n v="41643"/>
    <x v="2"/>
    <s v="Rimini"/>
    <x v="1"/>
    <n v="721"/>
    <n v="3"/>
    <x v="0"/>
    <x v="0"/>
    <x v="1"/>
  </r>
  <r>
    <n v="65"/>
    <n v="41724"/>
    <x v="2"/>
    <s v="Trapani"/>
    <x v="1"/>
    <n v="1838"/>
    <n v="3"/>
    <x v="4"/>
    <x v="1"/>
    <x v="4"/>
  </r>
  <r>
    <n v="75"/>
    <n v="41715"/>
    <x v="2"/>
    <s v="Varese"/>
    <x v="3"/>
    <n v="785"/>
    <n v="4"/>
    <x v="7"/>
    <x v="0"/>
    <x v="1"/>
  </r>
  <r>
    <n v="83"/>
    <n v="41721"/>
    <x v="2"/>
    <s v="Roma"/>
    <x v="1"/>
    <n v="311"/>
    <n v="2"/>
    <x v="5"/>
    <x v="2"/>
    <x v="2"/>
  </r>
  <r>
    <n v="87"/>
    <n v="41749"/>
    <x v="2"/>
    <s v="Verona"/>
    <x v="1"/>
    <n v="1812"/>
    <n v="3"/>
    <x v="11"/>
    <x v="0"/>
    <x v="4"/>
  </r>
  <r>
    <n v="89"/>
    <n v="41796"/>
    <x v="2"/>
    <s v="Salerno"/>
    <x v="0"/>
    <n v="1812"/>
    <n v="4"/>
    <x v="16"/>
    <x v="3"/>
    <x v="4"/>
  </r>
  <r>
    <n v="90"/>
    <n v="41646"/>
    <x v="2"/>
    <s v="Pavia"/>
    <x v="0"/>
    <n v="76"/>
    <n v="3"/>
    <x v="7"/>
    <x v="0"/>
    <x v="2"/>
  </r>
  <r>
    <n v="100"/>
    <n v="41778"/>
    <x v="2"/>
    <s v="Pistoia"/>
    <x v="1"/>
    <n v="411"/>
    <n v="1"/>
    <x v="2"/>
    <x v="2"/>
    <x v="1"/>
  </r>
  <r>
    <n v="108"/>
    <n v="41812"/>
    <x v="2"/>
    <s v="Viterbo"/>
    <x v="2"/>
    <n v="1205"/>
    <n v="5"/>
    <x v="5"/>
    <x v="2"/>
    <x v="3"/>
  </r>
  <r>
    <n v="111"/>
    <n v="41699"/>
    <x v="2"/>
    <s v="Rimini"/>
    <x v="0"/>
    <n v="1520"/>
    <n v="5"/>
    <x v="0"/>
    <x v="0"/>
    <x v="4"/>
  </r>
  <r>
    <n v="115"/>
    <n v="41650"/>
    <x v="2"/>
    <s v="Trieste"/>
    <x v="0"/>
    <n v="977"/>
    <n v="5"/>
    <x v="3"/>
    <x v="0"/>
    <x v="0"/>
  </r>
  <r>
    <n v="124"/>
    <n v="41698"/>
    <x v="2"/>
    <s v="Venezia"/>
    <x v="0"/>
    <n v="1658"/>
    <n v="2"/>
    <x v="11"/>
    <x v="0"/>
    <x v="4"/>
  </r>
  <r>
    <n v="133"/>
    <n v="41798"/>
    <x v="2"/>
    <s v="Rimini"/>
    <x v="2"/>
    <n v="1896"/>
    <n v="1"/>
    <x v="0"/>
    <x v="0"/>
    <x v="4"/>
  </r>
  <r>
    <n v="147"/>
    <n v="41762"/>
    <x v="2"/>
    <s v="Pordenone"/>
    <x v="2"/>
    <n v="503"/>
    <n v="5"/>
    <x v="3"/>
    <x v="0"/>
    <x v="1"/>
  </r>
  <r>
    <n v="154"/>
    <n v="41652"/>
    <x v="2"/>
    <s v="Savona"/>
    <x v="1"/>
    <n v="744"/>
    <n v="5"/>
    <x v="12"/>
    <x v="0"/>
    <x v="1"/>
  </r>
  <r>
    <n v="156"/>
    <n v="41781"/>
    <x v="2"/>
    <s v="Ragusa"/>
    <x v="4"/>
    <n v="1520"/>
    <n v="3"/>
    <x v="4"/>
    <x v="1"/>
    <x v="4"/>
  </r>
  <r>
    <n v="162"/>
    <n v="41682"/>
    <x v="2"/>
    <s v="Piacenza"/>
    <x v="1"/>
    <n v="1390"/>
    <n v="4"/>
    <x v="0"/>
    <x v="0"/>
    <x v="3"/>
  </r>
  <r>
    <n v="164"/>
    <n v="41819"/>
    <x v="2"/>
    <s v="Savona"/>
    <x v="2"/>
    <n v="1670"/>
    <n v="3"/>
    <x v="12"/>
    <x v="0"/>
    <x v="4"/>
  </r>
  <r>
    <n v="165"/>
    <n v="41804"/>
    <x v="2"/>
    <s v="Varese"/>
    <x v="4"/>
    <n v="1691"/>
    <n v="3"/>
    <x v="7"/>
    <x v="0"/>
    <x v="4"/>
  </r>
  <r>
    <n v="168"/>
    <n v="41700"/>
    <x v="2"/>
    <s v="Teramo"/>
    <x v="2"/>
    <n v="135"/>
    <n v="5"/>
    <x v="9"/>
    <x v="2"/>
    <x v="2"/>
  </r>
  <r>
    <n v="172"/>
    <n v="41777"/>
    <x v="2"/>
    <s v="Verona"/>
    <x v="4"/>
    <n v="727"/>
    <n v="3"/>
    <x v="11"/>
    <x v="0"/>
    <x v="1"/>
  </r>
  <r>
    <n v="173"/>
    <n v="41697"/>
    <x v="2"/>
    <s v="Pesaro e Urbino"/>
    <x v="4"/>
    <n v="1637"/>
    <n v="3"/>
    <x v="15"/>
    <x v="2"/>
    <x v="4"/>
  </r>
  <r>
    <n v="177"/>
    <n v="41786"/>
    <x v="2"/>
    <s v="Rovigo"/>
    <x v="4"/>
    <n v="686"/>
    <n v="1"/>
    <x v="11"/>
    <x v="0"/>
    <x v="1"/>
  </r>
  <r>
    <n v="183"/>
    <n v="41686"/>
    <x v="2"/>
    <s v="Reggio di Calabria"/>
    <x v="0"/>
    <n v="1608"/>
    <n v="2"/>
    <x v="6"/>
    <x v="3"/>
    <x v="4"/>
  </r>
  <r>
    <n v="187"/>
    <n v="41781"/>
    <x v="2"/>
    <s v="Vercelli"/>
    <x v="2"/>
    <n v="1909"/>
    <n v="4"/>
    <x v="10"/>
    <x v="0"/>
    <x v="4"/>
  </r>
  <r>
    <n v="189"/>
    <n v="41683"/>
    <x v="2"/>
    <s v="Vibo Valentia"/>
    <x v="4"/>
    <n v="1145"/>
    <n v="2"/>
    <x v="6"/>
    <x v="3"/>
    <x v="0"/>
  </r>
  <r>
    <n v="190"/>
    <n v="41758"/>
    <x v="2"/>
    <s v="Potenza"/>
    <x v="4"/>
    <n v="925"/>
    <n v="3"/>
    <x v="17"/>
    <x v="3"/>
    <x v="0"/>
  </r>
  <r>
    <n v="193"/>
    <n v="41734"/>
    <x v="2"/>
    <s v="Trieste"/>
    <x v="0"/>
    <n v="184"/>
    <n v="5"/>
    <x v="3"/>
    <x v="0"/>
    <x v="2"/>
  </r>
  <r>
    <n v="194"/>
    <n v="41724"/>
    <x v="2"/>
    <s v="Ragusa"/>
    <x v="2"/>
    <n v="163"/>
    <n v="1"/>
    <x v="4"/>
    <x v="1"/>
    <x v="2"/>
  </r>
  <r>
    <n v="198"/>
    <n v="41687"/>
    <x v="2"/>
    <s v="Verbano-Cusio-Ossola"/>
    <x v="0"/>
    <n v="705"/>
    <n v="3"/>
    <x v="10"/>
    <x v="0"/>
    <x v="1"/>
  </r>
  <r>
    <n v="216"/>
    <n v="41750"/>
    <x v="2"/>
    <s v="Savona"/>
    <x v="2"/>
    <n v="1425"/>
    <n v="4"/>
    <x v="12"/>
    <x v="0"/>
    <x v="3"/>
  </r>
  <r>
    <n v="241"/>
    <n v="41669"/>
    <x v="2"/>
    <s v="Vercelli"/>
    <x v="3"/>
    <n v="107"/>
    <n v="1"/>
    <x v="10"/>
    <x v="0"/>
    <x v="2"/>
  </r>
  <r>
    <n v="242"/>
    <n v="41800"/>
    <x v="2"/>
    <s v="Udine"/>
    <x v="3"/>
    <n v="1430"/>
    <n v="2"/>
    <x v="3"/>
    <x v="0"/>
    <x v="3"/>
  </r>
  <r>
    <n v="251"/>
    <n v="41804"/>
    <x v="2"/>
    <s v="Pordenone"/>
    <x v="3"/>
    <n v="95"/>
    <n v="3"/>
    <x v="3"/>
    <x v="0"/>
    <x v="2"/>
  </r>
  <r>
    <n v="253"/>
    <n v="41688"/>
    <x v="2"/>
    <s v="Siracusa"/>
    <x v="1"/>
    <n v="222"/>
    <n v="4"/>
    <x v="4"/>
    <x v="1"/>
    <x v="2"/>
  </r>
  <r>
    <n v="257"/>
    <n v="41757"/>
    <x v="2"/>
    <s v="Rieti"/>
    <x v="3"/>
    <n v="1048"/>
    <n v="5"/>
    <x v="5"/>
    <x v="2"/>
    <x v="0"/>
  </r>
  <r>
    <n v="260"/>
    <n v="41752"/>
    <x v="2"/>
    <s v="Vercelli"/>
    <x v="2"/>
    <n v="910"/>
    <n v="2"/>
    <x v="10"/>
    <x v="0"/>
    <x v="0"/>
  </r>
  <r>
    <n v="262"/>
    <n v="41780"/>
    <x v="2"/>
    <s v="Salerno"/>
    <x v="0"/>
    <n v="1006"/>
    <n v="2"/>
    <x v="16"/>
    <x v="3"/>
    <x v="0"/>
  </r>
  <r>
    <n v="263"/>
    <n v="41667"/>
    <x v="2"/>
    <s v="Pordenone"/>
    <x v="4"/>
    <n v="268"/>
    <n v="4"/>
    <x v="3"/>
    <x v="0"/>
    <x v="2"/>
  </r>
  <r>
    <n v="267"/>
    <n v="41799"/>
    <x v="2"/>
    <s v="Savona"/>
    <x v="2"/>
    <n v="892"/>
    <n v="4"/>
    <x v="12"/>
    <x v="0"/>
    <x v="0"/>
  </r>
  <r>
    <n v="274"/>
    <n v="41683"/>
    <x v="2"/>
    <s v="Vicenza"/>
    <x v="0"/>
    <n v="792"/>
    <n v="5"/>
    <x v="11"/>
    <x v="0"/>
    <x v="1"/>
  </r>
  <r>
    <n v="275"/>
    <n v="41799"/>
    <x v="2"/>
    <s v="Rieti"/>
    <x v="4"/>
    <n v="1284"/>
    <n v="2"/>
    <x v="5"/>
    <x v="2"/>
    <x v="3"/>
  </r>
  <r>
    <n v="276"/>
    <n v="41730"/>
    <x v="2"/>
    <s v="Prato"/>
    <x v="1"/>
    <n v="1007"/>
    <n v="3"/>
    <x v="2"/>
    <x v="2"/>
    <x v="0"/>
  </r>
  <r>
    <n v="288"/>
    <n v="41697"/>
    <x v="2"/>
    <s v="Pisa"/>
    <x v="3"/>
    <n v="742"/>
    <n v="1"/>
    <x v="2"/>
    <x v="2"/>
    <x v="1"/>
  </r>
  <r>
    <n v="297"/>
    <n v="41703"/>
    <x v="2"/>
    <s v="Potenza"/>
    <x v="3"/>
    <n v="94"/>
    <n v="5"/>
    <x v="17"/>
    <x v="3"/>
    <x v="2"/>
  </r>
  <r>
    <n v="299"/>
    <n v="41677"/>
    <x v="2"/>
    <s v="Reggio di Calabria"/>
    <x v="3"/>
    <n v="1266"/>
    <n v="4"/>
    <x v="6"/>
    <x v="3"/>
    <x v="3"/>
  </r>
  <r>
    <n v="315"/>
    <n v="41705"/>
    <x v="2"/>
    <s v="Pisa"/>
    <x v="0"/>
    <n v="66"/>
    <n v="3"/>
    <x v="2"/>
    <x v="2"/>
    <x v="2"/>
  </r>
  <r>
    <n v="329"/>
    <n v="41693"/>
    <x v="2"/>
    <s v="Savona"/>
    <x v="0"/>
    <n v="97"/>
    <n v="2"/>
    <x v="12"/>
    <x v="0"/>
    <x v="2"/>
  </r>
  <r>
    <n v="334"/>
    <n v="41684"/>
    <x v="2"/>
    <s v="Siena"/>
    <x v="0"/>
    <n v="1554"/>
    <n v="4"/>
    <x v="2"/>
    <x v="2"/>
    <x v="4"/>
  </r>
  <r>
    <n v="338"/>
    <n v="41769"/>
    <x v="2"/>
    <s v="Viterbo"/>
    <x v="3"/>
    <n v="844"/>
    <n v="5"/>
    <x v="5"/>
    <x v="2"/>
    <x v="0"/>
  </r>
  <r>
    <n v="340"/>
    <n v="41733"/>
    <x v="2"/>
    <s v="Teramo"/>
    <x v="1"/>
    <n v="1937"/>
    <n v="1"/>
    <x v="9"/>
    <x v="2"/>
    <x v="4"/>
  </r>
  <r>
    <n v="343"/>
    <n v="41756"/>
    <x v="2"/>
    <s v="Varese"/>
    <x v="4"/>
    <n v="990"/>
    <n v="5"/>
    <x v="7"/>
    <x v="0"/>
    <x v="0"/>
  </r>
  <r>
    <n v="362"/>
    <n v="41746"/>
    <x v="2"/>
    <s v="Siracusa"/>
    <x v="4"/>
    <n v="1128"/>
    <n v="3"/>
    <x v="4"/>
    <x v="1"/>
    <x v="0"/>
  </r>
  <r>
    <n v="363"/>
    <n v="41759"/>
    <x v="2"/>
    <s v="Sassari"/>
    <x v="2"/>
    <n v="849"/>
    <n v="2"/>
    <x v="1"/>
    <x v="1"/>
    <x v="0"/>
  </r>
  <r>
    <n v="364"/>
    <n v="41819"/>
    <x v="2"/>
    <s v="Varese"/>
    <x v="4"/>
    <n v="1252"/>
    <n v="1"/>
    <x v="7"/>
    <x v="0"/>
    <x v="3"/>
  </r>
  <r>
    <n v="367"/>
    <n v="41692"/>
    <x v="2"/>
    <s v="Viterbo"/>
    <x v="1"/>
    <n v="653"/>
    <n v="3"/>
    <x v="5"/>
    <x v="2"/>
    <x v="1"/>
  </r>
  <r>
    <n v="380"/>
    <n v="41659"/>
    <x v="2"/>
    <s v="Sondrio"/>
    <x v="3"/>
    <n v="1469"/>
    <n v="2"/>
    <x v="7"/>
    <x v="0"/>
    <x v="3"/>
  </r>
  <r>
    <n v="393"/>
    <n v="41814"/>
    <x v="2"/>
    <s v="Sondrio"/>
    <x v="0"/>
    <n v="1876"/>
    <n v="2"/>
    <x v="7"/>
    <x v="0"/>
    <x v="4"/>
  </r>
  <r>
    <n v="397"/>
    <n v="41646"/>
    <x v="2"/>
    <s v="Prato"/>
    <x v="1"/>
    <n v="549"/>
    <n v="1"/>
    <x v="2"/>
    <x v="2"/>
    <x v="1"/>
  </r>
  <r>
    <n v="402"/>
    <n v="41649"/>
    <x v="2"/>
    <s v="Rieti"/>
    <x v="4"/>
    <n v="681"/>
    <n v="4"/>
    <x v="5"/>
    <x v="2"/>
    <x v="1"/>
  </r>
  <r>
    <n v="409"/>
    <n v="41695"/>
    <x v="2"/>
    <s v="Vibo Valentia"/>
    <x v="2"/>
    <n v="1839"/>
    <n v="4"/>
    <x v="6"/>
    <x v="3"/>
    <x v="4"/>
  </r>
  <r>
    <n v="427"/>
    <n v="41814"/>
    <x v="2"/>
    <s v="Piacenza"/>
    <x v="0"/>
    <n v="1853"/>
    <n v="1"/>
    <x v="0"/>
    <x v="0"/>
    <x v="4"/>
  </r>
  <r>
    <n v="433"/>
    <n v="41679"/>
    <x v="2"/>
    <s v="Viterbo"/>
    <x v="3"/>
    <n v="1722"/>
    <n v="3"/>
    <x v="5"/>
    <x v="2"/>
    <x v="4"/>
  </r>
  <r>
    <n v="435"/>
    <n v="41681"/>
    <x v="2"/>
    <s v="Rieti"/>
    <x v="0"/>
    <n v="702"/>
    <n v="2"/>
    <x v="5"/>
    <x v="2"/>
    <x v="1"/>
  </r>
  <r>
    <n v="444"/>
    <n v="41665"/>
    <x v="2"/>
    <s v="Pavia"/>
    <x v="0"/>
    <n v="120"/>
    <n v="4"/>
    <x v="7"/>
    <x v="0"/>
    <x v="2"/>
  </r>
  <r>
    <n v="457"/>
    <n v="41704"/>
    <x v="2"/>
    <s v="Pesaro e Urbino"/>
    <x v="0"/>
    <n v="1427"/>
    <n v="5"/>
    <x v="15"/>
    <x v="2"/>
    <x v="3"/>
  </r>
  <r>
    <n v="458"/>
    <n v="41678"/>
    <x v="2"/>
    <s v="Sondrio"/>
    <x v="4"/>
    <n v="445"/>
    <n v="5"/>
    <x v="7"/>
    <x v="0"/>
    <x v="1"/>
  </r>
  <r>
    <n v="479"/>
    <n v="41794"/>
    <x v="2"/>
    <s v="Potenza"/>
    <x v="4"/>
    <n v="308"/>
    <n v="5"/>
    <x v="17"/>
    <x v="3"/>
    <x v="2"/>
  </r>
  <r>
    <n v="483"/>
    <n v="41644"/>
    <x v="2"/>
    <s v="Ravenna"/>
    <x v="0"/>
    <n v="495"/>
    <n v="3"/>
    <x v="0"/>
    <x v="0"/>
    <x v="1"/>
  </r>
  <r>
    <n v="484"/>
    <n v="41650"/>
    <x v="2"/>
    <s v="Siena"/>
    <x v="4"/>
    <n v="369"/>
    <n v="5"/>
    <x v="2"/>
    <x v="2"/>
    <x v="2"/>
  </r>
  <r>
    <n v="496"/>
    <n v="41812"/>
    <x v="2"/>
    <s v="Potenza"/>
    <x v="0"/>
    <n v="1517"/>
    <n v="5"/>
    <x v="17"/>
    <x v="3"/>
    <x v="4"/>
  </r>
  <r>
    <n v="497"/>
    <n v="41741"/>
    <x v="2"/>
    <s v="Savona"/>
    <x v="1"/>
    <n v="840"/>
    <n v="1"/>
    <x v="12"/>
    <x v="0"/>
    <x v="0"/>
  </r>
  <r>
    <n v="1"/>
    <n v="41719"/>
    <x v="3"/>
    <s v="Piacenza"/>
    <x v="2"/>
    <n v="360"/>
    <n v="3"/>
    <x v="0"/>
    <x v="0"/>
    <x v="2"/>
  </r>
  <r>
    <n v="22"/>
    <n v="41816"/>
    <x v="3"/>
    <s v="Verona"/>
    <x v="3"/>
    <n v="10"/>
    <n v="4"/>
    <x v="11"/>
    <x v="0"/>
    <x v="2"/>
  </r>
  <r>
    <n v="26"/>
    <n v="41669"/>
    <x v="3"/>
    <s v="Rimini"/>
    <x v="4"/>
    <n v="1039"/>
    <n v="1"/>
    <x v="0"/>
    <x v="0"/>
    <x v="0"/>
  </r>
  <r>
    <n v="27"/>
    <n v="41801"/>
    <x v="3"/>
    <s v="Vicenza"/>
    <x v="0"/>
    <n v="1114"/>
    <n v="5"/>
    <x v="11"/>
    <x v="0"/>
    <x v="0"/>
  </r>
  <r>
    <n v="32"/>
    <n v="41766"/>
    <x v="3"/>
    <s v="Sassari"/>
    <x v="0"/>
    <n v="1640"/>
    <n v="5"/>
    <x v="1"/>
    <x v="1"/>
    <x v="4"/>
  </r>
  <r>
    <n v="38"/>
    <n v="41771"/>
    <x v="3"/>
    <s v="Salerno"/>
    <x v="1"/>
    <n v="155"/>
    <n v="1"/>
    <x v="16"/>
    <x v="3"/>
    <x v="2"/>
  </r>
  <r>
    <n v="40"/>
    <n v="41811"/>
    <x v="3"/>
    <s v="Vicenza"/>
    <x v="2"/>
    <n v="735"/>
    <n v="5"/>
    <x v="11"/>
    <x v="0"/>
    <x v="1"/>
  </r>
  <r>
    <n v="44"/>
    <n v="41712"/>
    <x v="3"/>
    <s v="Savona"/>
    <x v="2"/>
    <n v="1260"/>
    <n v="4"/>
    <x v="12"/>
    <x v="0"/>
    <x v="3"/>
  </r>
  <r>
    <n v="51"/>
    <n v="41750"/>
    <x v="3"/>
    <s v="Siena"/>
    <x v="0"/>
    <n v="1297"/>
    <n v="1"/>
    <x v="2"/>
    <x v="2"/>
    <x v="3"/>
  </r>
  <r>
    <n v="53"/>
    <n v="41681"/>
    <x v="3"/>
    <s v="Prato"/>
    <x v="2"/>
    <n v="1152"/>
    <n v="4"/>
    <x v="2"/>
    <x v="2"/>
    <x v="0"/>
  </r>
  <r>
    <n v="62"/>
    <n v="41801"/>
    <x v="3"/>
    <s v="Viterbo"/>
    <x v="4"/>
    <n v="32"/>
    <n v="5"/>
    <x v="5"/>
    <x v="2"/>
    <x v="2"/>
  </r>
  <r>
    <n v="63"/>
    <n v="41745"/>
    <x v="3"/>
    <s v="Treviso"/>
    <x v="3"/>
    <n v="968"/>
    <n v="1"/>
    <x v="11"/>
    <x v="0"/>
    <x v="0"/>
  </r>
  <r>
    <n v="67"/>
    <n v="41700"/>
    <x v="3"/>
    <s v="Verbano-Cusio-Ossola"/>
    <x v="0"/>
    <n v="1334"/>
    <n v="1"/>
    <x v="10"/>
    <x v="0"/>
    <x v="3"/>
  </r>
  <r>
    <n v="78"/>
    <n v="41677"/>
    <x v="3"/>
    <s v="Pistoia"/>
    <x v="1"/>
    <n v="1124"/>
    <n v="4"/>
    <x v="2"/>
    <x v="2"/>
    <x v="0"/>
  </r>
  <r>
    <n v="80"/>
    <n v="41723"/>
    <x v="3"/>
    <s v="Pavia"/>
    <x v="0"/>
    <n v="44"/>
    <n v="1"/>
    <x v="7"/>
    <x v="0"/>
    <x v="2"/>
  </r>
  <r>
    <n v="81"/>
    <n v="41780"/>
    <x v="3"/>
    <s v="Piacenza"/>
    <x v="0"/>
    <n v="1261"/>
    <n v="1"/>
    <x v="0"/>
    <x v="0"/>
    <x v="3"/>
  </r>
  <r>
    <n v="86"/>
    <n v="41683"/>
    <x v="3"/>
    <s v="Savona"/>
    <x v="2"/>
    <n v="1965"/>
    <n v="3"/>
    <x v="12"/>
    <x v="0"/>
    <x v="4"/>
  </r>
  <r>
    <n v="93"/>
    <n v="41651"/>
    <x v="3"/>
    <s v="Viterbo"/>
    <x v="0"/>
    <n v="1965"/>
    <n v="4"/>
    <x v="5"/>
    <x v="2"/>
    <x v="4"/>
  </r>
  <r>
    <n v="98"/>
    <n v="41650"/>
    <x v="3"/>
    <s v="Pescara"/>
    <x v="1"/>
    <n v="549"/>
    <n v="3"/>
    <x v="9"/>
    <x v="2"/>
    <x v="1"/>
  </r>
  <r>
    <n v="104"/>
    <n v="41811"/>
    <x v="3"/>
    <s v="Pordenone"/>
    <x v="1"/>
    <n v="1693"/>
    <n v="1"/>
    <x v="3"/>
    <x v="0"/>
    <x v="4"/>
  </r>
  <r>
    <n v="113"/>
    <n v="41818"/>
    <x v="3"/>
    <s v="Trapani"/>
    <x v="4"/>
    <n v="898"/>
    <n v="2"/>
    <x v="4"/>
    <x v="1"/>
    <x v="0"/>
  </r>
  <r>
    <n v="117"/>
    <n v="41738"/>
    <x v="3"/>
    <s v="Pistoia"/>
    <x v="1"/>
    <n v="760"/>
    <n v="5"/>
    <x v="2"/>
    <x v="2"/>
    <x v="1"/>
  </r>
  <r>
    <n v="119"/>
    <n v="41653"/>
    <x v="3"/>
    <s v="Salerno"/>
    <x v="0"/>
    <n v="805"/>
    <n v="1"/>
    <x v="16"/>
    <x v="3"/>
    <x v="0"/>
  </r>
  <r>
    <n v="120"/>
    <n v="41792"/>
    <x v="3"/>
    <s v="Siena"/>
    <x v="3"/>
    <n v="1908"/>
    <n v="5"/>
    <x v="2"/>
    <x v="2"/>
    <x v="4"/>
  </r>
  <r>
    <n v="139"/>
    <n v="41796"/>
    <x v="3"/>
    <s v="Salerno"/>
    <x v="3"/>
    <n v="71"/>
    <n v="3"/>
    <x v="16"/>
    <x v="3"/>
    <x v="2"/>
  </r>
  <r>
    <n v="143"/>
    <n v="41702"/>
    <x v="3"/>
    <s v="Vicenza"/>
    <x v="1"/>
    <n v="993"/>
    <n v="4"/>
    <x v="11"/>
    <x v="0"/>
    <x v="0"/>
  </r>
  <r>
    <n v="152"/>
    <n v="41726"/>
    <x v="3"/>
    <s v="Ragusa"/>
    <x v="1"/>
    <n v="1616"/>
    <n v="2"/>
    <x v="4"/>
    <x v="1"/>
    <x v="4"/>
  </r>
  <r>
    <n v="158"/>
    <n v="41772"/>
    <x v="3"/>
    <s v="Salerno"/>
    <x v="3"/>
    <n v="253"/>
    <n v="3"/>
    <x v="16"/>
    <x v="3"/>
    <x v="2"/>
  </r>
  <r>
    <n v="161"/>
    <n v="41778"/>
    <x v="3"/>
    <s v="Pordenone"/>
    <x v="4"/>
    <n v="938"/>
    <n v="5"/>
    <x v="3"/>
    <x v="0"/>
    <x v="0"/>
  </r>
  <r>
    <n v="166"/>
    <n v="41701"/>
    <x v="3"/>
    <s v="Rimini"/>
    <x v="1"/>
    <n v="1313"/>
    <n v="3"/>
    <x v="0"/>
    <x v="0"/>
    <x v="3"/>
  </r>
  <r>
    <n v="171"/>
    <n v="41701"/>
    <x v="3"/>
    <s v="Trieste"/>
    <x v="1"/>
    <n v="1655"/>
    <n v="3"/>
    <x v="3"/>
    <x v="0"/>
    <x v="4"/>
  </r>
  <r>
    <n v="181"/>
    <n v="41805"/>
    <x v="3"/>
    <s v="Torino"/>
    <x v="4"/>
    <n v="478"/>
    <n v="4"/>
    <x v="10"/>
    <x v="0"/>
    <x v="1"/>
  </r>
  <r>
    <n v="197"/>
    <n v="41683"/>
    <x v="3"/>
    <s v="Savona"/>
    <x v="0"/>
    <n v="24"/>
    <n v="5"/>
    <x v="12"/>
    <x v="0"/>
    <x v="2"/>
  </r>
  <r>
    <n v="203"/>
    <n v="41645"/>
    <x v="3"/>
    <s v="Verona"/>
    <x v="3"/>
    <n v="1300"/>
    <n v="1"/>
    <x v="11"/>
    <x v="0"/>
    <x v="3"/>
  </r>
  <r>
    <n v="204"/>
    <n v="41742"/>
    <x v="3"/>
    <s v="Pisa"/>
    <x v="0"/>
    <n v="1909"/>
    <n v="1"/>
    <x v="2"/>
    <x v="2"/>
    <x v="4"/>
  </r>
  <r>
    <n v="208"/>
    <n v="41802"/>
    <x v="3"/>
    <s v="Rimini"/>
    <x v="3"/>
    <n v="1079"/>
    <n v="2"/>
    <x v="0"/>
    <x v="0"/>
    <x v="0"/>
  </r>
  <r>
    <n v="210"/>
    <n v="41651"/>
    <x v="3"/>
    <s v="Treviso"/>
    <x v="3"/>
    <n v="1433"/>
    <n v="5"/>
    <x v="11"/>
    <x v="0"/>
    <x v="3"/>
  </r>
  <r>
    <n v="212"/>
    <n v="41644"/>
    <x v="3"/>
    <s v="Pisa"/>
    <x v="4"/>
    <n v="1917"/>
    <n v="3"/>
    <x v="2"/>
    <x v="2"/>
    <x v="4"/>
  </r>
  <r>
    <n v="238"/>
    <n v="41754"/>
    <x v="3"/>
    <s v="Piacenza"/>
    <x v="2"/>
    <n v="1130"/>
    <n v="2"/>
    <x v="0"/>
    <x v="0"/>
    <x v="0"/>
  </r>
  <r>
    <n v="245"/>
    <n v="41736"/>
    <x v="3"/>
    <s v="Pavia"/>
    <x v="3"/>
    <n v="477"/>
    <n v="3"/>
    <x v="7"/>
    <x v="0"/>
    <x v="1"/>
  </r>
  <r>
    <n v="248"/>
    <n v="41816"/>
    <x v="3"/>
    <s v="Rovigo"/>
    <x v="0"/>
    <n v="1615"/>
    <n v="5"/>
    <x v="11"/>
    <x v="0"/>
    <x v="4"/>
  </r>
  <r>
    <n v="280"/>
    <n v="41678"/>
    <x v="3"/>
    <s v="Varese"/>
    <x v="1"/>
    <n v="1008"/>
    <n v="3"/>
    <x v="7"/>
    <x v="0"/>
    <x v="0"/>
  </r>
  <r>
    <n v="283"/>
    <n v="41743"/>
    <x v="3"/>
    <s v="Trapani"/>
    <x v="2"/>
    <n v="652"/>
    <n v="5"/>
    <x v="4"/>
    <x v="1"/>
    <x v="1"/>
  </r>
  <r>
    <n v="290"/>
    <n v="41758"/>
    <x v="3"/>
    <s v="Verbano-Cusio-Ossola"/>
    <x v="2"/>
    <n v="118"/>
    <n v="5"/>
    <x v="10"/>
    <x v="0"/>
    <x v="2"/>
  </r>
  <r>
    <n v="294"/>
    <n v="41705"/>
    <x v="3"/>
    <s v="Verbano-Cusio-Ossola"/>
    <x v="0"/>
    <n v="1103"/>
    <n v="1"/>
    <x v="10"/>
    <x v="0"/>
    <x v="0"/>
  </r>
  <r>
    <n v="296"/>
    <n v="41772"/>
    <x v="3"/>
    <s v="Reggio di Calabria"/>
    <x v="2"/>
    <n v="6"/>
    <n v="2"/>
    <x v="6"/>
    <x v="3"/>
    <x v="2"/>
  </r>
  <r>
    <n v="301"/>
    <n v="41815"/>
    <x v="3"/>
    <s v="Sondrio"/>
    <x v="2"/>
    <n v="42"/>
    <n v="2"/>
    <x v="7"/>
    <x v="0"/>
    <x v="2"/>
  </r>
  <r>
    <n v="321"/>
    <n v="41745"/>
    <x v="3"/>
    <s v="Trieste"/>
    <x v="0"/>
    <n v="1223"/>
    <n v="4"/>
    <x v="3"/>
    <x v="0"/>
    <x v="3"/>
  </r>
  <r>
    <n v="325"/>
    <n v="41744"/>
    <x v="3"/>
    <s v="Piacenza"/>
    <x v="4"/>
    <n v="1568"/>
    <n v="4"/>
    <x v="0"/>
    <x v="0"/>
    <x v="4"/>
  </r>
  <r>
    <n v="327"/>
    <n v="41749"/>
    <x v="3"/>
    <s v="Rieti"/>
    <x v="3"/>
    <n v="1912"/>
    <n v="2"/>
    <x v="5"/>
    <x v="2"/>
    <x v="4"/>
  </r>
  <r>
    <n v="328"/>
    <n v="41655"/>
    <x v="3"/>
    <s v="Reggio nell'Emilia"/>
    <x v="2"/>
    <n v="771"/>
    <n v="5"/>
    <x v="0"/>
    <x v="0"/>
    <x v="1"/>
  </r>
  <r>
    <n v="350"/>
    <n v="41771"/>
    <x v="3"/>
    <s v="Viterbo"/>
    <x v="2"/>
    <n v="1115"/>
    <n v="1"/>
    <x v="5"/>
    <x v="2"/>
    <x v="0"/>
  </r>
  <r>
    <n v="357"/>
    <n v="41762"/>
    <x v="3"/>
    <s v="Rovigo"/>
    <x v="4"/>
    <n v="1421"/>
    <n v="1"/>
    <x v="11"/>
    <x v="0"/>
    <x v="3"/>
  </r>
  <r>
    <n v="361"/>
    <n v="41788"/>
    <x v="3"/>
    <s v="Pesaro e Urbino"/>
    <x v="1"/>
    <n v="307"/>
    <n v="3"/>
    <x v="15"/>
    <x v="2"/>
    <x v="2"/>
  </r>
  <r>
    <n v="365"/>
    <n v="41765"/>
    <x v="3"/>
    <s v="Udine"/>
    <x v="3"/>
    <n v="1965"/>
    <n v="4"/>
    <x v="3"/>
    <x v="0"/>
    <x v="4"/>
  </r>
  <r>
    <n v="384"/>
    <n v="41727"/>
    <x v="3"/>
    <s v="Pistoia"/>
    <x v="3"/>
    <n v="1474"/>
    <n v="1"/>
    <x v="2"/>
    <x v="2"/>
    <x v="3"/>
  </r>
  <r>
    <n v="389"/>
    <n v="41695"/>
    <x v="3"/>
    <s v="Vibo Valentia"/>
    <x v="1"/>
    <n v="744"/>
    <n v="3"/>
    <x v="6"/>
    <x v="3"/>
    <x v="1"/>
  </r>
  <r>
    <n v="395"/>
    <n v="41686"/>
    <x v="3"/>
    <s v="Verbano-Cusio-Ossola"/>
    <x v="2"/>
    <n v="848"/>
    <n v="4"/>
    <x v="10"/>
    <x v="0"/>
    <x v="0"/>
  </r>
  <r>
    <n v="400"/>
    <n v="41748"/>
    <x v="3"/>
    <s v="Treviso"/>
    <x v="0"/>
    <n v="467"/>
    <n v="3"/>
    <x v="11"/>
    <x v="0"/>
    <x v="1"/>
  </r>
  <r>
    <n v="403"/>
    <n v="41725"/>
    <x v="3"/>
    <s v="Ravenna"/>
    <x v="3"/>
    <n v="136"/>
    <n v="3"/>
    <x v="0"/>
    <x v="0"/>
    <x v="2"/>
  </r>
  <r>
    <n v="406"/>
    <n v="41730"/>
    <x v="3"/>
    <s v="Treviso"/>
    <x v="4"/>
    <n v="957"/>
    <n v="1"/>
    <x v="11"/>
    <x v="0"/>
    <x v="0"/>
  </r>
  <r>
    <n v="415"/>
    <n v="41662"/>
    <x v="3"/>
    <s v="Siena"/>
    <x v="4"/>
    <n v="1662"/>
    <n v="3"/>
    <x v="2"/>
    <x v="2"/>
    <x v="4"/>
  </r>
  <r>
    <n v="416"/>
    <n v="41724"/>
    <x v="3"/>
    <s v="Venezia"/>
    <x v="2"/>
    <n v="540"/>
    <n v="4"/>
    <x v="11"/>
    <x v="0"/>
    <x v="1"/>
  </r>
  <r>
    <n v="418"/>
    <n v="41685"/>
    <x v="3"/>
    <s v="Piacenza"/>
    <x v="4"/>
    <n v="879"/>
    <n v="2"/>
    <x v="0"/>
    <x v="0"/>
    <x v="0"/>
  </r>
  <r>
    <n v="423"/>
    <n v="41751"/>
    <x v="3"/>
    <s v="Reggio di Calabria"/>
    <x v="0"/>
    <n v="1940"/>
    <n v="5"/>
    <x v="6"/>
    <x v="3"/>
    <x v="4"/>
  </r>
  <r>
    <n v="425"/>
    <n v="41762"/>
    <x v="3"/>
    <s v="Pistoia"/>
    <x v="1"/>
    <n v="882"/>
    <n v="1"/>
    <x v="2"/>
    <x v="2"/>
    <x v="0"/>
  </r>
  <r>
    <n v="453"/>
    <n v="41704"/>
    <x v="3"/>
    <s v="Trapani"/>
    <x v="1"/>
    <n v="1476"/>
    <n v="1"/>
    <x v="4"/>
    <x v="1"/>
    <x v="3"/>
  </r>
  <r>
    <n v="461"/>
    <n v="41690"/>
    <x v="3"/>
    <s v="Torino"/>
    <x v="2"/>
    <n v="713"/>
    <n v="5"/>
    <x v="10"/>
    <x v="0"/>
    <x v="1"/>
  </r>
  <r>
    <n v="462"/>
    <n v="41746"/>
    <x v="3"/>
    <s v="Terni"/>
    <x v="4"/>
    <n v="1509"/>
    <n v="2"/>
    <x v="8"/>
    <x v="2"/>
    <x v="4"/>
  </r>
  <r>
    <n v="478"/>
    <n v="41640"/>
    <x v="3"/>
    <s v="Teramo"/>
    <x v="3"/>
    <n v="1467"/>
    <n v="1"/>
    <x v="9"/>
    <x v="2"/>
    <x v="3"/>
  </r>
  <r>
    <n v="12"/>
    <n v="41774"/>
    <x v="4"/>
    <s v="Rimini"/>
    <x v="4"/>
    <n v="20"/>
    <n v="1"/>
    <x v="0"/>
    <x v="0"/>
    <x v="2"/>
  </r>
  <r>
    <n v="20"/>
    <n v="41740"/>
    <x v="4"/>
    <s v="Venezia"/>
    <x v="3"/>
    <n v="459"/>
    <n v="3"/>
    <x v="11"/>
    <x v="0"/>
    <x v="1"/>
  </r>
  <r>
    <n v="23"/>
    <n v="41781"/>
    <x v="4"/>
    <s v="Rovigo"/>
    <x v="1"/>
    <n v="1582"/>
    <n v="3"/>
    <x v="11"/>
    <x v="0"/>
    <x v="4"/>
  </r>
  <r>
    <n v="25"/>
    <n v="41740"/>
    <x v="4"/>
    <s v="Sondrio"/>
    <x v="3"/>
    <n v="1793"/>
    <n v="5"/>
    <x v="7"/>
    <x v="0"/>
    <x v="4"/>
  </r>
  <r>
    <n v="39"/>
    <n v="41717"/>
    <x v="4"/>
    <s v="Sassari"/>
    <x v="0"/>
    <n v="1361"/>
    <n v="3"/>
    <x v="1"/>
    <x v="1"/>
    <x v="3"/>
  </r>
  <r>
    <n v="41"/>
    <n v="41777"/>
    <x v="4"/>
    <s v="Pisa"/>
    <x v="4"/>
    <n v="1916"/>
    <n v="3"/>
    <x v="2"/>
    <x v="2"/>
    <x v="4"/>
  </r>
  <r>
    <n v="43"/>
    <n v="41660"/>
    <x v="4"/>
    <s v="Ragusa"/>
    <x v="3"/>
    <n v="1313"/>
    <n v="4"/>
    <x v="4"/>
    <x v="1"/>
    <x v="3"/>
  </r>
  <r>
    <n v="50"/>
    <n v="41694"/>
    <x v="4"/>
    <s v="Viterbo"/>
    <x v="2"/>
    <n v="590"/>
    <n v="4"/>
    <x v="5"/>
    <x v="2"/>
    <x v="1"/>
  </r>
  <r>
    <n v="52"/>
    <n v="41742"/>
    <x v="4"/>
    <s v="Terni"/>
    <x v="4"/>
    <n v="67"/>
    <n v="2"/>
    <x v="8"/>
    <x v="2"/>
    <x v="2"/>
  </r>
  <r>
    <n v="55"/>
    <n v="41721"/>
    <x v="4"/>
    <s v="Reggio di Calabria"/>
    <x v="2"/>
    <n v="596"/>
    <n v="3"/>
    <x v="6"/>
    <x v="3"/>
    <x v="1"/>
  </r>
  <r>
    <n v="59"/>
    <n v="41657"/>
    <x v="4"/>
    <s v="Vercelli"/>
    <x v="3"/>
    <n v="443"/>
    <n v="5"/>
    <x v="10"/>
    <x v="0"/>
    <x v="1"/>
  </r>
  <r>
    <n v="68"/>
    <n v="41659"/>
    <x v="4"/>
    <s v="Torino"/>
    <x v="1"/>
    <n v="1707"/>
    <n v="4"/>
    <x v="10"/>
    <x v="0"/>
    <x v="4"/>
  </r>
  <r>
    <n v="69"/>
    <n v="41641"/>
    <x v="4"/>
    <s v="Rimini"/>
    <x v="2"/>
    <n v="897"/>
    <n v="2"/>
    <x v="0"/>
    <x v="0"/>
    <x v="0"/>
  </r>
  <r>
    <n v="70"/>
    <n v="41792"/>
    <x v="4"/>
    <s v="Teramo"/>
    <x v="1"/>
    <n v="816"/>
    <n v="1"/>
    <x v="9"/>
    <x v="2"/>
    <x v="0"/>
  </r>
  <r>
    <n v="72"/>
    <n v="41762"/>
    <x v="4"/>
    <s v="Perugia"/>
    <x v="2"/>
    <n v="1037"/>
    <n v="4"/>
    <x v="8"/>
    <x v="2"/>
    <x v="0"/>
  </r>
  <r>
    <n v="79"/>
    <n v="41812"/>
    <x v="4"/>
    <s v="Sondrio"/>
    <x v="4"/>
    <n v="920"/>
    <n v="1"/>
    <x v="7"/>
    <x v="0"/>
    <x v="0"/>
  </r>
  <r>
    <n v="84"/>
    <n v="41771"/>
    <x v="4"/>
    <s v="Siracusa"/>
    <x v="1"/>
    <n v="1164"/>
    <n v="5"/>
    <x v="4"/>
    <x v="1"/>
    <x v="0"/>
  </r>
  <r>
    <n v="88"/>
    <n v="41681"/>
    <x v="4"/>
    <s v="Reggio nell'Emilia"/>
    <x v="4"/>
    <n v="1884"/>
    <n v="4"/>
    <x v="0"/>
    <x v="0"/>
    <x v="4"/>
  </r>
  <r>
    <n v="92"/>
    <n v="41715"/>
    <x v="4"/>
    <s v="Treviso"/>
    <x v="2"/>
    <n v="491"/>
    <n v="4"/>
    <x v="11"/>
    <x v="0"/>
    <x v="1"/>
  </r>
  <r>
    <n v="96"/>
    <n v="41649"/>
    <x v="4"/>
    <s v="Piacenza"/>
    <x v="2"/>
    <n v="217"/>
    <n v="1"/>
    <x v="0"/>
    <x v="0"/>
    <x v="2"/>
  </r>
  <r>
    <n v="103"/>
    <n v="41686"/>
    <x v="4"/>
    <s v="Ravenna"/>
    <x v="2"/>
    <n v="826"/>
    <n v="5"/>
    <x v="0"/>
    <x v="0"/>
    <x v="0"/>
  </r>
  <r>
    <n v="110"/>
    <n v="41807"/>
    <x v="4"/>
    <s v="Verona"/>
    <x v="4"/>
    <n v="1576"/>
    <n v="5"/>
    <x v="11"/>
    <x v="0"/>
    <x v="4"/>
  </r>
  <r>
    <n v="123"/>
    <n v="41755"/>
    <x v="4"/>
    <s v="Rimini"/>
    <x v="1"/>
    <n v="1018"/>
    <n v="2"/>
    <x v="0"/>
    <x v="0"/>
    <x v="0"/>
  </r>
  <r>
    <n v="130"/>
    <n v="41800"/>
    <x v="4"/>
    <s v="Udine"/>
    <x v="4"/>
    <n v="31"/>
    <n v="2"/>
    <x v="3"/>
    <x v="0"/>
    <x v="2"/>
  </r>
  <r>
    <n v="136"/>
    <n v="41819"/>
    <x v="4"/>
    <s v="Perugia"/>
    <x v="0"/>
    <n v="992"/>
    <n v="3"/>
    <x v="8"/>
    <x v="2"/>
    <x v="0"/>
  </r>
  <r>
    <n v="159"/>
    <n v="41800"/>
    <x v="4"/>
    <s v="Pistoia"/>
    <x v="3"/>
    <n v="1802"/>
    <n v="3"/>
    <x v="2"/>
    <x v="2"/>
    <x v="4"/>
  </r>
  <r>
    <n v="167"/>
    <n v="41799"/>
    <x v="4"/>
    <s v="Pordenone"/>
    <x v="1"/>
    <n v="789"/>
    <n v="4"/>
    <x v="3"/>
    <x v="0"/>
    <x v="1"/>
  </r>
  <r>
    <n v="176"/>
    <n v="41818"/>
    <x v="4"/>
    <s v="Prato"/>
    <x v="4"/>
    <n v="1593"/>
    <n v="4"/>
    <x v="2"/>
    <x v="2"/>
    <x v="4"/>
  </r>
  <r>
    <n v="186"/>
    <n v="41667"/>
    <x v="4"/>
    <s v="Reggio di Calabria"/>
    <x v="4"/>
    <n v="1407"/>
    <n v="1"/>
    <x v="6"/>
    <x v="3"/>
    <x v="3"/>
  </r>
  <r>
    <n v="191"/>
    <n v="41817"/>
    <x v="4"/>
    <s v="Verbano-Cusio-Ossola"/>
    <x v="2"/>
    <n v="547"/>
    <n v="5"/>
    <x v="10"/>
    <x v="0"/>
    <x v="1"/>
  </r>
  <r>
    <n v="195"/>
    <n v="41744"/>
    <x v="4"/>
    <s v="Rieti"/>
    <x v="0"/>
    <n v="484"/>
    <n v="4"/>
    <x v="5"/>
    <x v="2"/>
    <x v="1"/>
  </r>
  <r>
    <n v="196"/>
    <n v="41815"/>
    <x v="4"/>
    <s v="Pescara"/>
    <x v="4"/>
    <n v="792"/>
    <n v="2"/>
    <x v="9"/>
    <x v="2"/>
    <x v="1"/>
  </r>
  <r>
    <n v="202"/>
    <n v="41681"/>
    <x v="4"/>
    <s v="Savona"/>
    <x v="4"/>
    <n v="1449"/>
    <n v="4"/>
    <x v="12"/>
    <x v="0"/>
    <x v="3"/>
  </r>
  <r>
    <n v="205"/>
    <n v="41700"/>
    <x v="4"/>
    <s v="Savona"/>
    <x v="0"/>
    <n v="1006"/>
    <n v="3"/>
    <x v="12"/>
    <x v="0"/>
    <x v="0"/>
  </r>
  <r>
    <n v="211"/>
    <n v="41795"/>
    <x v="4"/>
    <s v="Vicenza"/>
    <x v="2"/>
    <n v="1052"/>
    <n v="3"/>
    <x v="11"/>
    <x v="0"/>
    <x v="0"/>
  </r>
  <r>
    <n v="220"/>
    <n v="41777"/>
    <x v="4"/>
    <s v="Reggio di Calabria"/>
    <x v="3"/>
    <n v="454"/>
    <n v="1"/>
    <x v="6"/>
    <x v="3"/>
    <x v="1"/>
  </r>
  <r>
    <n v="222"/>
    <n v="41692"/>
    <x v="4"/>
    <s v="Perugia"/>
    <x v="0"/>
    <n v="986"/>
    <n v="4"/>
    <x v="8"/>
    <x v="2"/>
    <x v="0"/>
  </r>
  <r>
    <n v="225"/>
    <n v="41659"/>
    <x v="4"/>
    <s v="Potenza"/>
    <x v="0"/>
    <n v="634"/>
    <n v="2"/>
    <x v="17"/>
    <x v="3"/>
    <x v="1"/>
  </r>
  <r>
    <n v="235"/>
    <n v="41766"/>
    <x v="4"/>
    <s v="Vercelli"/>
    <x v="4"/>
    <n v="737"/>
    <n v="3"/>
    <x v="10"/>
    <x v="0"/>
    <x v="1"/>
  </r>
  <r>
    <n v="237"/>
    <n v="41687"/>
    <x v="4"/>
    <s v="Taranto"/>
    <x v="1"/>
    <n v="891"/>
    <n v="3"/>
    <x v="14"/>
    <x v="3"/>
    <x v="0"/>
  </r>
  <r>
    <n v="243"/>
    <n v="41747"/>
    <x v="4"/>
    <s v="Pordenone"/>
    <x v="2"/>
    <n v="298"/>
    <n v="1"/>
    <x v="3"/>
    <x v="0"/>
    <x v="2"/>
  </r>
  <r>
    <n v="246"/>
    <n v="41696"/>
    <x v="4"/>
    <s v="Piacenza"/>
    <x v="4"/>
    <n v="1593"/>
    <n v="3"/>
    <x v="0"/>
    <x v="0"/>
    <x v="4"/>
  </r>
  <r>
    <n v="250"/>
    <n v="41665"/>
    <x v="4"/>
    <s v="Venezia"/>
    <x v="3"/>
    <n v="201"/>
    <n v="4"/>
    <x v="11"/>
    <x v="0"/>
    <x v="2"/>
  </r>
  <r>
    <n v="254"/>
    <n v="41759"/>
    <x v="4"/>
    <s v="Siracusa"/>
    <x v="0"/>
    <n v="1701"/>
    <n v="3"/>
    <x v="4"/>
    <x v="1"/>
    <x v="4"/>
  </r>
  <r>
    <n v="255"/>
    <n v="41645"/>
    <x v="4"/>
    <s v="Reggio nell'Emilia"/>
    <x v="4"/>
    <n v="1517"/>
    <n v="1"/>
    <x v="0"/>
    <x v="0"/>
    <x v="4"/>
  </r>
  <r>
    <n v="265"/>
    <n v="41720"/>
    <x v="4"/>
    <s v="Pavia"/>
    <x v="4"/>
    <n v="1000"/>
    <n v="1"/>
    <x v="7"/>
    <x v="0"/>
    <x v="0"/>
  </r>
  <r>
    <n v="268"/>
    <n v="41778"/>
    <x v="4"/>
    <s v="Ragusa"/>
    <x v="3"/>
    <n v="425"/>
    <n v="2"/>
    <x v="4"/>
    <x v="1"/>
    <x v="1"/>
  </r>
  <r>
    <n v="269"/>
    <n v="41817"/>
    <x v="4"/>
    <s v="Reggio nell'Emilia"/>
    <x v="3"/>
    <n v="262"/>
    <n v="3"/>
    <x v="0"/>
    <x v="0"/>
    <x v="2"/>
  </r>
  <r>
    <n v="282"/>
    <n v="41801"/>
    <x v="4"/>
    <s v="Siena"/>
    <x v="3"/>
    <n v="58"/>
    <n v="5"/>
    <x v="2"/>
    <x v="2"/>
    <x v="2"/>
  </r>
  <r>
    <n v="285"/>
    <n v="41746"/>
    <x v="4"/>
    <s v="Teramo"/>
    <x v="2"/>
    <n v="1394"/>
    <n v="5"/>
    <x v="9"/>
    <x v="2"/>
    <x v="3"/>
  </r>
  <r>
    <n v="286"/>
    <n v="41740"/>
    <x v="4"/>
    <s v="Perugia"/>
    <x v="1"/>
    <n v="1809"/>
    <n v="2"/>
    <x v="8"/>
    <x v="2"/>
    <x v="4"/>
  </r>
  <r>
    <n v="291"/>
    <n v="41701"/>
    <x v="4"/>
    <s v="Pesaro e Urbino"/>
    <x v="1"/>
    <n v="2000"/>
    <n v="4"/>
    <x v="15"/>
    <x v="2"/>
    <x v="4"/>
  </r>
  <r>
    <n v="304"/>
    <n v="41690"/>
    <x v="4"/>
    <s v="Pisa"/>
    <x v="1"/>
    <n v="884"/>
    <n v="4"/>
    <x v="2"/>
    <x v="2"/>
    <x v="0"/>
  </r>
  <r>
    <n v="305"/>
    <n v="41784"/>
    <x v="4"/>
    <s v="Sassari"/>
    <x v="2"/>
    <n v="534"/>
    <n v="4"/>
    <x v="1"/>
    <x v="1"/>
    <x v="1"/>
  </r>
  <r>
    <n v="309"/>
    <n v="41666"/>
    <x v="4"/>
    <s v="Verbano-Cusio-Ossola"/>
    <x v="2"/>
    <n v="1320"/>
    <n v="2"/>
    <x v="10"/>
    <x v="0"/>
    <x v="3"/>
  </r>
  <r>
    <n v="313"/>
    <n v="41765"/>
    <x v="4"/>
    <s v="Terni"/>
    <x v="0"/>
    <n v="363"/>
    <n v="4"/>
    <x v="8"/>
    <x v="2"/>
    <x v="2"/>
  </r>
  <r>
    <n v="316"/>
    <n v="41659"/>
    <x v="4"/>
    <s v="Potenza"/>
    <x v="2"/>
    <n v="1451"/>
    <n v="2"/>
    <x v="17"/>
    <x v="3"/>
    <x v="3"/>
  </r>
  <r>
    <n v="322"/>
    <n v="41799"/>
    <x v="4"/>
    <s v="Savona"/>
    <x v="0"/>
    <n v="1410"/>
    <n v="1"/>
    <x v="12"/>
    <x v="0"/>
    <x v="3"/>
  </r>
  <r>
    <n v="323"/>
    <n v="41640"/>
    <x v="4"/>
    <s v="Rovigo"/>
    <x v="1"/>
    <n v="452"/>
    <n v="4"/>
    <x v="11"/>
    <x v="0"/>
    <x v="1"/>
  </r>
  <r>
    <n v="330"/>
    <n v="41716"/>
    <x v="4"/>
    <s v="Pescara"/>
    <x v="2"/>
    <n v="1361"/>
    <n v="5"/>
    <x v="9"/>
    <x v="2"/>
    <x v="3"/>
  </r>
  <r>
    <n v="341"/>
    <n v="41739"/>
    <x v="4"/>
    <s v="Potenza"/>
    <x v="3"/>
    <n v="591"/>
    <n v="3"/>
    <x v="17"/>
    <x v="3"/>
    <x v="1"/>
  </r>
  <r>
    <n v="347"/>
    <n v="41777"/>
    <x v="4"/>
    <s v="Terni"/>
    <x v="0"/>
    <n v="460"/>
    <n v="4"/>
    <x v="8"/>
    <x v="2"/>
    <x v="1"/>
  </r>
  <r>
    <n v="352"/>
    <n v="41809"/>
    <x v="4"/>
    <s v="Rovigo"/>
    <x v="2"/>
    <n v="1514"/>
    <n v="3"/>
    <x v="11"/>
    <x v="0"/>
    <x v="4"/>
  </r>
  <r>
    <n v="355"/>
    <n v="41695"/>
    <x v="4"/>
    <s v="Trapani"/>
    <x v="0"/>
    <n v="1028"/>
    <n v="4"/>
    <x v="4"/>
    <x v="1"/>
    <x v="0"/>
  </r>
  <r>
    <n v="358"/>
    <n v="41800"/>
    <x v="4"/>
    <s v="Sondrio"/>
    <x v="3"/>
    <n v="1941"/>
    <n v="2"/>
    <x v="7"/>
    <x v="0"/>
    <x v="4"/>
  </r>
  <r>
    <n v="366"/>
    <n v="41732"/>
    <x v="4"/>
    <s v="Siena"/>
    <x v="4"/>
    <n v="667"/>
    <n v="5"/>
    <x v="2"/>
    <x v="2"/>
    <x v="1"/>
  </r>
  <r>
    <n v="373"/>
    <n v="41804"/>
    <x v="4"/>
    <s v="Torino"/>
    <x v="0"/>
    <n v="408"/>
    <n v="5"/>
    <x v="10"/>
    <x v="0"/>
    <x v="1"/>
  </r>
  <r>
    <n v="374"/>
    <n v="41706"/>
    <x v="4"/>
    <s v="Vibo Valentia"/>
    <x v="2"/>
    <n v="754"/>
    <n v="3"/>
    <x v="6"/>
    <x v="3"/>
    <x v="1"/>
  </r>
  <r>
    <n v="377"/>
    <n v="41753"/>
    <x v="4"/>
    <s v="Verbano-Cusio-Ossola"/>
    <x v="0"/>
    <n v="1960"/>
    <n v="5"/>
    <x v="10"/>
    <x v="0"/>
    <x v="4"/>
  </r>
  <r>
    <n v="392"/>
    <n v="41682"/>
    <x v="4"/>
    <s v="Perugia"/>
    <x v="1"/>
    <n v="192"/>
    <n v="5"/>
    <x v="8"/>
    <x v="2"/>
    <x v="2"/>
  </r>
  <r>
    <n v="396"/>
    <n v="41651"/>
    <x v="4"/>
    <s v="Venezia"/>
    <x v="1"/>
    <n v="692"/>
    <n v="1"/>
    <x v="11"/>
    <x v="0"/>
    <x v="1"/>
  </r>
  <r>
    <n v="399"/>
    <n v="41700"/>
    <x v="4"/>
    <s v="Pisa"/>
    <x v="3"/>
    <n v="3"/>
    <n v="5"/>
    <x v="2"/>
    <x v="2"/>
    <x v="2"/>
  </r>
  <r>
    <n v="401"/>
    <n v="41811"/>
    <x v="4"/>
    <s v="Rimini"/>
    <x v="4"/>
    <n v="1746"/>
    <n v="3"/>
    <x v="0"/>
    <x v="0"/>
    <x v="4"/>
  </r>
  <r>
    <n v="407"/>
    <n v="41813"/>
    <x v="4"/>
    <s v="Savona"/>
    <x v="2"/>
    <n v="1941"/>
    <n v="5"/>
    <x v="12"/>
    <x v="0"/>
    <x v="4"/>
  </r>
  <r>
    <n v="414"/>
    <n v="41707"/>
    <x v="4"/>
    <s v="Pistoia"/>
    <x v="2"/>
    <n v="517"/>
    <n v="1"/>
    <x v="2"/>
    <x v="2"/>
    <x v="1"/>
  </r>
  <r>
    <n v="420"/>
    <n v="41690"/>
    <x v="4"/>
    <s v="Potenza"/>
    <x v="4"/>
    <n v="1061"/>
    <n v="1"/>
    <x v="17"/>
    <x v="3"/>
    <x v="0"/>
  </r>
  <r>
    <n v="421"/>
    <n v="41714"/>
    <x v="4"/>
    <s v="Pisa"/>
    <x v="3"/>
    <n v="569"/>
    <n v="1"/>
    <x v="2"/>
    <x v="2"/>
    <x v="1"/>
  </r>
  <r>
    <n v="426"/>
    <n v="41660"/>
    <x v="4"/>
    <s v="Taranto"/>
    <x v="1"/>
    <n v="593"/>
    <n v="2"/>
    <x v="14"/>
    <x v="3"/>
    <x v="1"/>
  </r>
  <r>
    <n v="432"/>
    <n v="41771"/>
    <x v="4"/>
    <s v="Siena"/>
    <x v="0"/>
    <n v="492"/>
    <n v="1"/>
    <x v="2"/>
    <x v="2"/>
    <x v="1"/>
  </r>
  <r>
    <n v="434"/>
    <n v="41744"/>
    <x v="4"/>
    <s v="Venezia"/>
    <x v="1"/>
    <n v="1314"/>
    <n v="5"/>
    <x v="11"/>
    <x v="0"/>
    <x v="3"/>
  </r>
  <r>
    <n v="439"/>
    <n v="41755"/>
    <x v="4"/>
    <s v="Potenza"/>
    <x v="0"/>
    <n v="665"/>
    <n v="4"/>
    <x v="17"/>
    <x v="3"/>
    <x v="1"/>
  </r>
  <r>
    <n v="447"/>
    <n v="41797"/>
    <x v="4"/>
    <s v="Vibo Valentia"/>
    <x v="1"/>
    <n v="178"/>
    <n v="5"/>
    <x v="6"/>
    <x v="3"/>
    <x v="2"/>
  </r>
  <r>
    <n v="454"/>
    <n v="41715"/>
    <x v="4"/>
    <s v="Rieti"/>
    <x v="1"/>
    <n v="1417"/>
    <n v="2"/>
    <x v="5"/>
    <x v="2"/>
    <x v="3"/>
  </r>
  <r>
    <n v="459"/>
    <n v="41776"/>
    <x v="4"/>
    <s v="Rimini"/>
    <x v="2"/>
    <n v="1390"/>
    <n v="4"/>
    <x v="0"/>
    <x v="0"/>
    <x v="3"/>
  </r>
  <r>
    <n v="463"/>
    <n v="41663"/>
    <x v="4"/>
    <s v="Sassari"/>
    <x v="0"/>
    <n v="210"/>
    <n v="4"/>
    <x v="1"/>
    <x v="1"/>
    <x v="2"/>
  </r>
  <r>
    <n v="465"/>
    <n v="41797"/>
    <x v="4"/>
    <s v="Perugia"/>
    <x v="0"/>
    <n v="872"/>
    <n v="2"/>
    <x v="8"/>
    <x v="2"/>
    <x v="0"/>
  </r>
  <r>
    <n v="466"/>
    <n v="41701"/>
    <x v="4"/>
    <s v="Torino"/>
    <x v="4"/>
    <n v="1225"/>
    <n v="5"/>
    <x v="10"/>
    <x v="0"/>
    <x v="3"/>
  </r>
  <r>
    <n v="468"/>
    <n v="41802"/>
    <x v="4"/>
    <s v="Verbano-Cusio-Ossola"/>
    <x v="4"/>
    <n v="1173"/>
    <n v="2"/>
    <x v="10"/>
    <x v="0"/>
    <x v="0"/>
  </r>
  <r>
    <n v="474"/>
    <n v="41697"/>
    <x v="4"/>
    <s v="Verbano-Cusio-Ossola"/>
    <x v="4"/>
    <n v="214"/>
    <n v="2"/>
    <x v="10"/>
    <x v="0"/>
    <x v="2"/>
  </r>
  <r>
    <n v="476"/>
    <n v="41659"/>
    <x v="4"/>
    <s v="Torino"/>
    <x v="0"/>
    <n v="1938"/>
    <n v="3"/>
    <x v="10"/>
    <x v="0"/>
    <x v="4"/>
  </r>
  <r>
    <n v="482"/>
    <n v="41757"/>
    <x v="4"/>
    <s v="Terni"/>
    <x v="3"/>
    <n v="1847"/>
    <n v="1"/>
    <x v="8"/>
    <x v="2"/>
    <x v="4"/>
  </r>
  <r>
    <n v="486"/>
    <n v="41787"/>
    <x v="4"/>
    <s v="Salerno"/>
    <x v="0"/>
    <n v="1334"/>
    <n v="3"/>
    <x v="16"/>
    <x v="3"/>
    <x v="3"/>
  </r>
  <r>
    <n v="487"/>
    <n v="41700"/>
    <x v="4"/>
    <s v="Trieste"/>
    <x v="4"/>
    <n v="886"/>
    <n v="2"/>
    <x v="3"/>
    <x v="0"/>
    <x v="0"/>
  </r>
  <r>
    <n v="493"/>
    <n v="41687"/>
    <x v="4"/>
    <s v="Rovigo"/>
    <x v="3"/>
    <n v="1779"/>
    <n v="1"/>
    <x v="11"/>
    <x v="0"/>
    <x v="4"/>
  </r>
  <r>
    <n v="494"/>
    <n v="41698"/>
    <x v="4"/>
    <s v="Roma"/>
    <x v="3"/>
    <n v="668"/>
    <n v="1"/>
    <x v="5"/>
    <x v="2"/>
    <x v="1"/>
  </r>
  <r>
    <n v="499"/>
    <n v="41691"/>
    <x v="4"/>
    <s v="Vibo Valentia"/>
    <x v="1"/>
    <n v="951"/>
    <n v="3"/>
    <x v="6"/>
    <x v="3"/>
    <x v="0"/>
  </r>
  <r>
    <n v="14"/>
    <n v="41641"/>
    <x v="5"/>
    <s v="Potenza"/>
    <x v="3"/>
    <n v="856"/>
    <n v="3"/>
    <x v="17"/>
    <x v="3"/>
    <x v="0"/>
  </r>
  <r>
    <n v="16"/>
    <n v="41675"/>
    <x v="5"/>
    <s v="Treviso"/>
    <x v="0"/>
    <n v="1782"/>
    <n v="2"/>
    <x v="11"/>
    <x v="0"/>
    <x v="4"/>
  </r>
  <r>
    <n v="21"/>
    <n v="41642"/>
    <x v="5"/>
    <s v="Vercelli"/>
    <x v="4"/>
    <n v="344"/>
    <n v="2"/>
    <x v="10"/>
    <x v="0"/>
    <x v="2"/>
  </r>
  <r>
    <n v="49"/>
    <n v="41699"/>
    <x v="5"/>
    <s v="Venezia"/>
    <x v="4"/>
    <n v="503"/>
    <n v="5"/>
    <x v="11"/>
    <x v="0"/>
    <x v="1"/>
  </r>
  <r>
    <n v="54"/>
    <n v="41668"/>
    <x v="5"/>
    <s v="Pavia"/>
    <x v="4"/>
    <n v="401"/>
    <n v="2"/>
    <x v="7"/>
    <x v="0"/>
    <x v="1"/>
  </r>
  <r>
    <n v="61"/>
    <n v="41744"/>
    <x v="5"/>
    <s v="Reggio nell'Emilia"/>
    <x v="4"/>
    <n v="90"/>
    <n v="1"/>
    <x v="0"/>
    <x v="0"/>
    <x v="2"/>
  </r>
  <r>
    <n v="74"/>
    <n v="41720"/>
    <x v="5"/>
    <s v="Udine"/>
    <x v="4"/>
    <n v="294"/>
    <n v="3"/>
    <x v="3"/>
    <x v="0"/>
    <x v="2"/>
  </r>
  <r>
    <n v="85"/>
    <n v="41743"/>
    <x v="5"/>
    <s v="Reggio di Calabria"/>
    <x v="2"/>
    <n v="1129"/>
    <n v="3"/>
    <x v="6"/>
    <x v="3"/>
    <x v="0"/>
  </r>
  <r>
    <n v="91"/>
    <n v="41818"/>
    <x v="5"/>
    <s v="Rieti"/>
    <x v="0"/>
    <n v="1827"/>
    <n v="3"/>
    <x v="5"/>
    <x v="2"/>
    <x v="4"/>
  </r>
  <r>
    <n v="97"/>
    <n v="41743"/>
    <x v="5"/>
    <s v="Reggio di Calabria"/>
    <x v="4"/>
    <n v="1450"/>
    <n v="4"/>
    <x v="6"/>
    <x v="3"/>
    <x v="3"/>
  </r>
  <r>
    <n v="102"/>
    <n v="41641"/>
    <x v="5"/>
    <s v="Salerno"/>
    <x v="2"/>
    <n v="1890"/>
    <n v="2"/>
    <x v="16"/>
    <x v="3"/>
    <x v="4"/>
  </r>
  <r>
    <n v="121"/>
    <n v="41713"/>
    <x v="5"/>
    <s v="Salerno"/>
    <x v="2"/>
    <n v="913"/>
    <n v="3"/>
    <x v="16"/>
    <x v="3"/>
    <x v="0"/>
  </r>
  <r>
    <n v="128"/>
    <n v="41677"/>
    <x v="5"/>
    <s v="Viterbo"/>
    <x v="3"/>
    <n v="259"/>
    <n v="3"/>
    <x v="5"/>
    <x v="2"/>
    <x v="2"/>
  </r>
  <r>
    <n v="137"/>
    <n v="41647"/>
    <x v="5"/>
    <s v="Verona"/>
    <x v="4"/>
    <n v="885"/>
    <n v="2"/>
    <x v="11"/>
    <x v="0"/>
    <x v="0"/>
  </r>
  <r>
    <n v="140"/>
    <n v="41649"/>
    <x v="5"/>
    <s v="Sondrio"/>
    <x v="2"/>
    <n v="411"/>
    <n v="4"/>
    <x v="7"/>
    <x v="0"/>
    <x v="1"/>
  </r>
  <r>
    <n v="145"/>
    <n v="41818"/>
    <x v="5"/>
    <s v="Roma"/>
    <x v="1"/>
    <n v="436"/>
    <n v="1"/>
    <x v="5"/>
    <x v="2"/>
    <x v="1"/>
  </r>
  <r>
    <n v="146"/>
    <n v="41701"/>
    <x v="5"/>
    <s v="Trieste"/>
    <x v="4"/>
    <n v="771"/>
    <n v="2"/>
    <x v="3"/>
    <x v="0"/>
    <x v="1"/>
  </r>
  <r>
    <n v="149"/>
    <n v="41739"/>
    <x v="5"/>
    <s v="Trapani"/>
    <x v="1"/>
    <n v="1213"/>
    <n v="3"/>
    <x v="4"/>
    <x v="1"/>
    <x v="3"/>
  </r>
  <r>
    <n v="160"/>
    <n v="41650"/>
    <x v="5"/>
    <s v="Vercelli"/>
    <x v="2"/>
    <n v="580"/>
    <n v="5"/>
    <x v="10"/>
    <x v="0"/>
    <x v="1"/>
  </r>
  <r>
    <n v="170"/>
    <n v="41706"/>
    <x v="5"/>
    <s v="Varese"/>
    <x v="0"/>
    <n v="1857"/>
    <n v="1"/>
    <x v="7"/>
    <x v="0"/>
    <x v="4"/>
  </r>
  <r>
    <n v="174"/>
    <n v="41796"/>
    <x v="5"/>
    <s v="Piacenza"/>
    <x v="1"/>
    <n v="456"/>
    <n v="5"/>
    <x v="0"/>
    <x v="0"/>
    <x v="1"/>
  </r>
  <r>
    <n v="175"/>
    <n v="41708"/>
    <x v="5"/>
    <s v="Treviso"/>
    <x v="4"/>
    <n v="1109"/>
    <n v="5"/>
    <x v="11"/>
    <x v="0"/>
    <x v="0"/>
  </r>
  <r>
    <n v="185"/>
    <n v="41776"/>
    <x v="5"/>
    <s v="Vercelli"/>
    <x v="4"/>
    <n v="371"/>
    <n v="2"/>
    <x v="10"/>
    <x v="0"/>
    <x v="2"/>
  </r>
  <r>
    <n v="188"/>
    <n v="41775"/>
    <x v="5"/>
    <s v="Perugia"/>
    <x v="3"/>
    <n v="1715"/>
    <n v="2"/>
    <x v="8"/>
    <x v="2"/>
    <x v="4"/>
  </r>
  <r>
    <n v="199"/>
    <n v="41693"/>
    <x v="5"/>
    <s v="Sondrio"/>
    <x v="2"/>
    <n v="1288"/>
    <n v="1"/>
    <x v="7"/>
    <x v="0"/>
    <x v="3"/>
  </r>
  <r>
    <n v="213"/>
    <n v="41705"/>
    <x v="5"/>
    <s v="Terni"/>
    <x v="1"/>
    <n v="1973"/>
    <n v="1"/>
    <x v="8"/>
    <x v="2"/>
    <x v="4"/>
  </r>
  <r>
    <n v="214"/>
    <n v="41754"/>
    <x v="5"/>
    <s v="Teramo"/>
    <x v="2"/>
    <n v="10"/>
    <n v="1"/>
    <x v="9"/>
    <x v="2"/>
    <x v="2"/>
  </r>
  <r>
    <n v="215"/>
    <n v="41750"/>
    <x v="5"/>
    <s v="Trieste"/>
    <x v="0"/>
    <n v="328"/>
    <n v="1"/>
    <x v="3"/>
    <x v="0"/>
    <x v="2"/>
  </r>
  <r>
    <n v="218"/>
    <n v="41649"/>
    <x v="5"/>
    <s v="Salerno"/>
    <x v="2"/>
    <n v="1656"/>
    <n v="5"/>
    <x v="16"/>
    <x v="3"/>
    <x v="4"/>
  </r>
  <r>
    <n v="224"/>
    <n v="41679"/>
    <x v="5"/>
    <s v="Trento"/>
    <x v="4"/>
    <n v="582"/>
    <n v="3"/>
    <x v="13"/>
    <x v="0"/>
    <x v="1"/>
  </r>
  <r>
    <n v="231"/>
    <n v="41660"/>
    <x v="5"/>
    <s v="Potenza"/>
    <x v="2"/>
    <n v="965"/>
    <n v="1"/>
    <x v="17"/>
    <x v="3"/>
    <x v="0"/>
  </r>
  <r>
    <n v="232"/>
    <n v="41657"/>
    <x v="5"/>
    <s v="Ravenna"/>
    <x v="4"/>
    <n v="93"/>
    <n v="1"/>
    <x v="0"/>
    <x v="0"/>
    <x v="2"/>
  </r>
  <r>
    <n v="234"/>
    <n v="41800"/>
    <x v="5"/>
    <s v="Torino"/>
    <x v="0"/>
    <n v="217"/>
    <n v="5"/>
    <x v="10"/>
    <x v="0"/>
    <x v="2"/>
  </r>
  <r>
    <n v="236"/>
    <n v="41736"/>
    <x v="5"/>
    <s v="Verona"/>
    <x v="0"/>
    <n v="1154"/>
    <n v="1"/>
    <x v="11"/>
    <x v="0"/>
    <x v="0"/>
  </r>
  <r>
    <n v="247"/>
    <n v="41679"/>
    <x v="5"/>
    <s v="Verbano-Cusio-Ossola"/>
    <x v="0"/>
    <n v="534"/>
    <n v="5"/>
    <x v="10"/>
    <x v="0"/>
    <x v="1"/>
  </r>
  <r>
    <n v="249"/>
    <n v="41665"/>
    <x v="5"/>
    <s v="Pisa"/>
    <x v="0"/>
    <n v="416"/>
    <n v="3"/>
    <x v="2"/>
    <x v="2"/>
    <x v="1"/>
  </r>
  <r>
    <n v="252"/>
    <n v="41670"/>
    <x v="5"/>
    <s v="Vicenza"/>
    <x v="1"/>
    <n v="1762"/>
    <n v="3"/>
    <x v="11"/>
    <x v="0"/>
    <x v="4"/>
  </r>
  <r>
    <n v="256"/>
    <n v="41788"/>
    <x v="5"/>
    <s v="Pesaro e Urbino"/>
    <x v="2"/>
    <n v="1596"/>
    <n v="1"/>
    <x v="15"/>
    <x v="2"/>
    <x v="4"/>
  </r>
  <r>
    <n v="261"/>
    <n v="41766"/>
    <x v="5"/>
    <s v="Pavia"/>
    <x v="3"/>
    <n v="830"/>
    <n v="5"/>
    <x v="7"/>
    <x v="0"/>
    <x v="0"/>
  </r>
  <r>
    <n v="264"/>
    <n v="41743"/>
    <x v="5"/>
    <s v="Perugia"/>
    <x v="4"/>
    <n v="1160"/>
    <n v="5"/>
    <x v="8"/>
    <x v="2"/>
    <x v="0"/>
  </r>
  <r>
    <n v="270"/>
    <n v="41774"/>
    <x v="5"/>
    <s v="Ravenna"/>
    <x v="3"/>
    <n v="1475"/>
    <n v="3"/>
    <x v="0"/>
    <x v="0"/>
    <x v="3"/>
  </r>
  <r>
    <n v="277"/>
    <n v="41778"/>
    <x v="5"/>
    <s v="Pescara"/>
    <x v="3"/>
    <n v="1313"/>
    <n v="3"/>
    <x v="9"/>
    <x v="2"/>
    <x v="3"/>
  </r>
  <r>
    <n v="278"/>
    <n v="41758"/>
    <x v="5"/>
    <s v="Reggio di Calabria"/>
    <x v="0"/>
    <n v="535"/>
    <n v="4"/>
    <x v="6"/>
    <x v="3"/>
    <x v="1"/>
  </r>
  <r>
    <n v="279"/>
    <n v="41743"/>
    <x v="5"/>
    <s v="Prato"/>
    <x v="3"/>
    <n v="930"/>
    <n v="5"/>
    <x v="2"/>
    <x v="2"/>
    <x v="0"/>
  </r>
  <r>
    <n v="289"/>
    <n v="41770"/>
    <x v="5"/>
    <s v="Pordenone"/>
    <x v="0"/>
    <n v="12"/>
    <n v="4"/>
    <x v="3"/>
    <x v="0"/>
    <x v="2"/>
  </r>
  <r>
    <n v="298"/>
    <n v="41654"/>
    <x v="5"/>
    <s v="Siracusa"/>
    <x v="4"/>
    <n v="1206"/>
    <n v="1"/>
    <x v="4"/>
    <x v="1"/>
    <x v="3"/>
  </r>
  <r>
    <n v="303"/>
    <n v="41764"/>
    <x v="5"/>
    <s v="Roma"/>
    <x v="0"/>
    <n v="1996"/>
    <n v="2"/>
    <x v="5"/>
    <x v="2"/>
    <x v="4"/>
  </r>
  <r>
    <n v="311"/>
    <n v="41697"/>
    <x v="5"/>
    <s v="Rovigo"/>
    <x v="3"/>
    <n v="1330"/>
    <n v="5"/>
    <x v="11"/>
    <x v="0"/>
    <x v="3"/>
  </r>
  <r>
    <n v="312"/>
    <n v="41678"/>
    <x v="5"/>
    <s v="Reggio di Calabria"/>
    <x v="1"/>
    <n v="1515"/>
    <n v="3"/>
    <x v="6"/>
    <x v="3"/>
    <x v="4"/>
  </r>
  <r>
    <n v="324"/>
    <n v="41658"/>
    <x v="5"/>
    <s v="Pescara"/>
    <x v="1"/>
    <n v="242"/>
    <n v="1"/>
    <x v="9"/>
    <x v="2"/>
    <x v="2"/>
  </r>
  <r>
    <n v="326"/>
    <n v="41706"/>
    <x v="5"/>
    <s v="Viterbo"/>
    <x v="0"/>
    <n v="207"/>
    <n v="4"/>
    <x v="5"/>
    <x v="2"/>
    <x v="2"/>
  </r>
  <r>
    <n v="333"/>
    <n v="41791"/>
    <x v="5"/>
    <s v="Roma"/>
    <x v="4"/>
    <n v="1319"/>
    <n v="1"/>
    <x v="5"/>
    <x v="2"/>
    <x v="3"/>
  </r>
  <r>
    <n v="337"/>
    <n v="41809"/>
    <x v="5"/>
    <s v="Perugia"/>
    <x v="3"/>
    <n v="397"/>
    <n v="2"/>
    <x v="8"/>
    <x v="2"/>
    <x v="2"/>
  </r>
  <r>
    <n v="339"/>
    <n v="41655"/>
    <x v="5"/>
    <s v="Salerno"/>
    <x v="3"/>
    <n v="1733"/>
    <n v="3"/>
    <x v="16"/>
    <x v="3"/>
    <x v="4"/>
  </r>
  <r>
    <n v="345"/>
    <n v="41763"/>
    <x v="5"/>
    <s v="Verbano-Cusio-Ossola"/>
    <x v="3"/>
    <n v="506"/>
    <n v="5"/>
    <x v="10"/>
    <x v="0"/>
    <x v="1"/>
  </r>
  <r>
    <n v="346"/>
    <n v="41747"/>
    <x v="5"/>
    <s v="Perugia"/>
    <x v="2"/>
    <n v="1170"/>
    <n v="3"/>
    <x v="8"/>
    <x v="2"/>
    <x v="0"/>
  </r>
  <r>
    <n v="349"/>
    <n v="41756"/>
    <x v="5"/>
    <s v="Ragusa"/>
    <x v="2"/>
    <n v="166"/>
    <n v="5"/>
    <x v="4"/>
    <x v="1"/>
    <x v="2"/>
  </r>
  <r>
    <n v="353"/>
    <n v="41783"/>
    <x v="5"/>
    <s v="Rovigo"/>
    <x v="4"/>
    <n v="3"/>
    <n v="2"/>
    <x v="11"/>
    <x v="0"/>
    <x v="2"/>
  </r>
  <r>
    <n v="360"/>
    <n v="41669"/>
    <x v="5"/>
    <s v="Pesaro e Urbino"/>
    <x v="1"/>
    <n v="1957"/>
    <n v="3"/>
    <x v="15"/>
    <x v="2"/>
    <x v="4"/>
  </r>
  <r>
    <n v="372"/>
    <n v="41762"/>
    <x v="5"/>
    <s v="Pistoia"/>
    <x v="4"/>
    <n v="556"/>
    <n v="4"/>
    <x v="2"/>
    <x v="2"/>
    <x v="1"/>
  </r>
  <r>
    <n v="376"/>
    <n v="41692"/>
    <x v="5"/>
    <s v="Sassari"/>
    <x v="3"/>
    <n v="1494"/>
    <n v="5"/>
    <x v="1"/>
    <x v="1"/>
    <x v="3"/>
  </r>
  <r>
    <n v="383"/>
    <n v="41732"/>
    <x v="5"/>
    <s v="Siena"/>
    <x v="0"/>
    <n v="153"/>
    <n v="3"/>
    <x v="2"/>
    <x v="2"/>
    <x v="2"/>
  </r>
  <r>
    <n v="386"/>
    <n v="41766"/>
    <x v="5"/>
    <s v="Perugia"/>
    <x v="4"/>
    <n v="1430"/>
    <n v="4"/>
    <x v="8"/>
    <x v="2"/>
    <x v="3"/>
  </r>
  <r>
    <n v="387"/>
    <n v="41680"/>
    <x v="5"/>
    <s v="Roma"/>
    <x v="0"/>
    <n v="788"/>
    <n v="5"/>
    <x v="5"/>
    <x v="2"/>
    <x v="1"/>
  </r>
  <r>
    <n v="388"/>
    <n v="41774"/>
    <x v="5"/>
    <s v="Viterbo"/>
    <x v="0"/>
    <n v="1362"/>
    <n v="3"/>
    <x v="5"/>
    <x v="2"/>
    <x v="3"/>
  </r>
  <r>
    <n v="390"/>
    <n v="41775"/>
    <x v="5"/>
    <s v="Venezia"/>
    <x v="1"/>
    <n v="1252"/>
    <n v="2"/>
    <x v="11"/>
    <x v="0"/>
    <x v="3"/>
  </r>
  <r>
    <n v="391"/>
    <n v="41762"/>
    <x v="5"/>
    <s v="Savona"/>
    <x v="0"/>
    <n v="1378"/>
    <n v="3"/>
    <x v="12"/>
    <x v="0"/>
    <x v="3"/>
  </r>
  <r>
    <n v="394"/>
    <n v="41751"/>
    <x v="5"/>
    <s v="Reggio di Calabria"/>
    <x v="1"/>
    <n v="1640"/>
    <n v="1"/>
    <x v="6"/>
    <x v="3"/>
    <x v="4"/>
  </r>
  <r>
    <n v="398"/>
    <n v="41694"/>
    <x v="5"/>
    <s v="Ravenna"/>
    <x v="0"/>
    <n v="1482"/>
    <n v="2"/>
    <x v="0"/>
    <x v="0"/>
    <x v="3"/>
  </r>
  <r>
    <n v="404"/>
    <n v="41792"/>
    <x v="5"/>
    <s v="Vibo Valentia"/>
    <x v="1"/>
    <n v="1600"/>
    <n v="3"/>
    <x v="6"/>
    <x v="3"/>
    <x v="4"/>
  </r>
  <r>
    <n v="405"/>
    <n v="41721"/>
    <x v="5"/>
    <s v="Viterbo"/>
    <x v="4"/>
    <n v="1825"/>
    <n v="5"/>
    <x v="5"/>
    <x v="2"/>
    <x v="4"/>
  </r>
  <r>
    <n v="408"/>
    <n v="41741"/>
    <x v="5"/>
    <s v="Teramo"/>
    <x v="0"/>
    <n v="417"/>
    <n v="1"/>
    <x v="9"/>
    <x v="2"/>
    <x v="1"/>
  </r>
  <r>
    <n v="411"/>
    <n v="41711"/>
    <x v="5"/>
    <s v="Ravenna"/>
    <x v="2"/>
    <n v="87"/>
    <n v="5"/>
    <x v="0"/>
    <x v="0"/>
    <x v="2"/>
  </r>
  <r>
    <n v="412"/>
    <n v="41720"/>
    <x v="5"/>
    <s v="Pescara"/>
    <x v="1"/>
    <n v="1123"/>
    <n v="2"/>
    <x v="9"/>
    <x v="2"/>
    <x v="0"/>
  </r>
  <r>
    <n v="419"/>
    <n v="41696"/>
    <x v="5"/>
    <s v="Ragusa"/>
    <x v="2"/>
    <n v="1602"/>
    <n v="5"/>
    <x v="4"/>
    <x v="1"/>
    <x v="4"/>
  </r>
  <r>
    <n v="424"/>
    <n v="41705"/>
    <x v="5"/>
    <s v="Terni"/>
    <x v="4"/>
    <n v="1590"/>
    <n v="5"/>
    <x v="8"/>
    <x v="2"/>
    <x v="4"/>
  </r>
  <r>
    <n v="428"/>
    <n v="41640"/>
    <x v="5"/>
    <s v="Pisa"/>
    <x v="2"/>
    <n v="1276"/>
    <n v="3"/>
    <x v="2"/>
    <x v="2"/>
    <x v="3"/>
  </r>
  <r>
    <n v="442"/>
    <n v="41774"/>
    <x v="5"/>
    <s v="Salerno"/>
    <x v="3"/>
    <n v="828"/>
    <n v="3"/>
    <x v="16"/>
    <x v="3"/>
    <x v="0"/>
  </r>
  <r>
    <n v="443"/>
    <n v="41698"/>
    <x v="5"/>
    <s v="Teramo"/>
    <x v="3"/>
    <n v="1960"/>
    <n v="3"/>
    <x v="9"/>
    <x v="2"/>
    <x v="4"/>
  </r>
  <r>
    <n v="460"/>
    <n v="41793"/>
    <x v="5"/>
    <s v="Potenza"/>
    <x v="1"/>
    <n v="1897"/>
    <n v="3"/>
    <x v="17"/>
    <x v="3"/>
    <x v="4"/>
  </r>
  <r>
    <n v="467"/>
    <n v="41660"/>
    <x v="5"/>
    <s v="Sassari"/>
    <x v="4"/>
    <n v="1916"/>
    <n v="5"/>
    <x v="1"/>
    <x v="1"/>
    <x v="4"/>
  </r>
  <r>
    <n v="472"/>
    <n v="41779"/>
    <x v="5"/>
    <s v="Pordenone"/>
    <x v="3"/>
    <n v="1448"/>
    <n v="1"/>
    <x v="3"/>
    <x v="0"/>
    <x v="3"/>
  </r>
  <r>
    <n v="485"/>
    <n v="41783"/>
    <x v="5"/>
    <s v="Verona"/>
    <x v="1"/>
    <n v="1963"/>
    <n v="3"/>
    <x v="11"/>
    <x v="0"/>
    <x v="4"/>
  </r>
  <r>
    <n v="500"/>
    <n v="41718"/>
    <x v="5"/>
    <s v="Trapani"/>
    <x v="4"/>
    <n v="1892"/>
    <n v="4"/>
    <x v="4"/>
    <x v="1"/>
    <x v="4"/>
  </r>
  <r>
    <m/>
    <m/>
    <x v="6"/>
    <m/>
    <x v="5"/>
    <m/>
    <m/>
    <x v="18"/>
    <x v="4"/>
    <x v="5"/>
  </r>
</pivotCacheRecords>
</file>

<file path=xl/pivotCache/pivotCacheRecords6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01">
  <r>
    <n v="4"/>
    <n v="41810"/>
    <s v="Azzurri"/>
    <s v="Ravenna"/>
    <s v="Art. Regalo"/>
    <x v="0"/>
    <n v="1"/>
    <s v="Emilia-Romagna"/>
    <s v="NORD"/>
    <s v="Fascia 3 (da 800 €  a meno di 1200 €)"/>
    <x v="0"/>
  </r>
  <r>
    <n v="8"/>
    <n v="41742"/>
    <s v="Azzurri"/>
    <s v="Sassari"/>
    <s v="Informatica"/>
    <x v="1"/>
    <n v="2"/>
    <s v="Sardegna"/>
    <s v="ISOLE"/>
    <s v="Fascia 2 (da 400 €  a meno di 800 €)"/>
    <x v="1"/>
  </r>
  <r>
    <n v="9"/>
    <n v="41754"/>
    <s v="Azzurri"/>
    <s v="Pistoia"/>
    <s v="Informatica"/>
    <x v="2"/>
    <n v="5"/>
    <s v="Toscana"/>
    <s v="CENTRO"/>
    <s v="Fascia 1 (inferiore a 400 €)"/>
    <x v="2"/>
  </r>
  <r>
    <n v="10"/>
    <n v="41722"/>
    <s v="Azzurri"/>
    <s v="Trieste"/>
    <s v="Libri"/>
    <x v="3"/>
    <n v="2"/>
    <s v="Friuli-Venezia Giulia"/>
    <s v="NORD"/>
    <s v="Fascia 1 (inferiore a 400 €)"/>
    <x v="1"/>
  </r>
  <r>
    <n v="11"/>
    <n v="41784"/>
    <s v="Azzurri"/>
    <s v="Sassari"/>
    <s v="Informatica"/>
    <x v="4"/>
    <n v="1"/>
    <s v="Sardegna"/>
    <s v="ISOLE"/>
    <s v="Fascia 1 (inferiore a 400 €)"/>
    <x v="0"/>
  </r>
  <r>
    <n v="13"/>
    <n v="41777"/>
    <s v="Azzurri"/>
    <s v="Siena"/>
    <s v="Libri"/>
    <x v="5"/>
    <n v="1"/>
    <s v="Toscana"/>
    <s v="CENTRO"/>
    <s v="Fascia 2 (da 400 €  a meno di 800 €)"/>
    <x v="0"/>
  </r>
  <r>
    <n v="24"/>
    <n v="41694"/>
    <s v="Azzurri"/>
    <s v="Trapani"/>
    <s v="Giocattoli"/>
    <x v="6"/>
    <n v="5"/>
    <s v="Sicilia"/>
    <s v="ISOLE"/>
    <s v="Fascia 3 (da 800 €  a meno di 1200 €)"/>
    <x v="2"/>
  </r>
  <r>
    <n v="28"/>
    <n v="41728"/>
    <s v="Azzurri"/>
    <s v="Pistoia"/>
    <s v="Cancelleria"/>
    <x v="7"/>
    <n v="1"/>
    <s v="Toscana"/>
    <s v="CENTRO"/>
    <s v="Fascia 2 (da 400 €  a meno di 800 €)"/>
    <x v="0"/>
  </r>
  <r>
    <n v="34"/>
    <n v="41783"/>
    <s v="Azzurri"/>
    <s v="Trapani"/>
    <s v="Informatica"/>
    <x v="8"/>
    <n v="1"/>
    <s v="Sicilia"/>
    <s v="ISOLE"/>
    <s v="Fascia 4 (da 1200 €  a meno di 1500 €)"/>
    <x v="0"/>
  </r>
  <r>
    <n v="35"/>
    <n v="41729"/>
    <s v="Azzurri"/>
    <s v="Viterbo"/>
    <s v="Libri"/>
    <x v="9"/>
    <n v="3"/>
    <s v="Lazio"/>
    <s v="CENTRO"/>
    <s v="Fascia 5 (da 1500 € e oltre)"/>
    <x v="3"/>
  </r>
  <r>
    <n v="47"/>
    <n v="41733"/>
    <s v="Azzurri"/>
    <s v="Vibo Valentia"/>
    <s v="Libri"/>
    <x v="10"/>
    <n v="3"/>
    <s v="Calabria"/>
    <s v="SUD"/>
    <s v="Fascia 5 (da 1500 € e oltre)"/>
    <x v="3"/>
  </r>
  <r>
    <n v="56"/>
    <n v="41796"/>
    <s v="Azzurri"/>
    <s v="Prato"/>
    <s v="Informatica"/>
    <x v="11"/>
    <n v="4"/>
    <s v="Toscana"/>
    <s v="CENTRO"/>
    <s v="Fascia 5 (da 1500 € e oltre)"/>
    <x v="4"/>
  </r>
  <r>
    <n v="64"/>
    <n v="41674"/>
    <s v="Azzurri"/>
    <s v="Sondrio"/>
    <s v="Art. Regalo"/>
    <x v="12"/>
    <n v="2"/>
    <s v="Lombardia"/>
    <s v="NORD"/>
    <s v="Fascia 2 (da 400 €  a meno di 800 €)"/>
    <x v="1"/>
  </r>
  <r>
    <n v="82"/>
    <n v="41661"/>
    <s v="Azzurri"/>
    <s v="Reggio nell'Emilia"/>
    <s v="Cancelleria"/>
    <x v="13"/>
    <n v="4"/>
    <s v="Emilia-Romagna"/>
    <s v="NORD"/>
    <s v="Fascia 4 (da 1200 €  a meno di 1500 €)"/>
    <x v="4"/>
  </r>
  <r>
    <n v="94"/>
    <n v="41674"/>
    <s v="Azzurri"/>
    <s v="Vibo Valentia"/>
    <s v="Art. Regalo"/>
    <x v="14"/>
    <n v="5"/>
    <s v="Calabria"/>
    <s v="SUD"/>
    <s v="Fascia 3 (da 800 €  a meno di 1200 €)"/>
    <x v="2"/>
  </r>
  <r>
    <n v="101"/>
    <n v="41696"/>
    <s v="Azzurri"/>
    <s v="Terni"/>
    <s v="Giocattoli"/>
    <x v="15"/>
    <n v="1"/>
    <s v="Umbria"/>
    <s v="CENTRO"/>
    <s v="Fascia 1 (inferiore a 400 €)"/>
    <x v="0"/>
  </r>
  <r>
    <n v="106"/>
    <n v="41651"/>
    <s v="Azzurri"/>
    <s v="Pescara"/>
    <s v="Giocattoli"/>
    <x v="16"/>
    <n v="5"/>
    <s v="Abruzzo"/>
    <s v="CENTRO"/>
    <s v="Fascia 5 (da 1500 € e oltre)"/>
    <x v="2"/>
  </r>
  <r>
    <n v="107"/>
    <n v="41769"/>
    <s v="Azzurri"/>
    <s v="Ravenna"/>
    <s v="Informatica"/>
    <x v="17"/>
    <n v="4"/>
    <s v="Emilia-Romagna"/>
    <s v="NORD"/>
    <s v="Fascia 4 (da 1200 €  a meno di 1500 €)"/>
    <x v="4"/>
  </r>
  <r>
    <n v="112"/>
    <n v="41680"/>
    <s v="Azzurri"/>
    <s v="Terni"/>
    <s v="Art. Regalo"/>
    <x v="18"/>
    <n v="1"/>
    <s v="Umbria"/>
    <s v="CENTRO"/>
    <s v="Fascia 1 (inferiore a 400 €)"/>
    <x v="0"/>
  </r>
  <r>
    <n v="114"/>
    <n v="41766"/>
    <s v="Azzurri"/>
    <s v="Terni"/>
    <s v="Cancelleria"/>
    <x v="19"/>
    <n v="2"/>
    <s v="Umbria"/>
    <s v="CENTRO"/>
    <s v="Fascia 5 (da 1500 € e oltre)"/>
    <x v="1"/>
  </r>
  <r>
    <n v="122"/>
    <n v="41731"/>
    <s v="Azzurri"/>
    <s v="Vercelli"/>
    <s v="Art. Regalo"/>
    <x v="20"/>
    <n v="2"/>
    <s v="Piemonte"/>
    <s v="NORD"/>
    <s v="Fascia 5 (da 1500 € e oltre)"/>
    <x v="1"/>
  </r>
  <r>
    <n v="125"/>
    <n v="41778"/>
    <s v="Azzurri"/>
    <s v="Prato"/>
    <s v="Giocattoli"/>
    <x v="21"/>
    <n v="5"/>
    <s v="Toscana"/>
    <s v="CENTRO"/>
    <s v="Fascia 3 (da 800 €  a meno di 1200 €)"/>
    <x v="2"/>
  </r>
  <r>
    <n v="126"/>
    <n v="41678"/>
    <s v="Azzurri"/>
    <s v="Vicenza"/>
    <s v="Libri"/>
    <x v="22"/>
    <n v="5"/>
    <s v="Veneto"/>
    <s v="NORD"/>
    <s v="Fascia 2 (da 400 €  a meno di 800 €)"/>
    <x v="2"/>
  </r>
  <r>
    <n v="127"/>
    <n v="41794"/>
    <s v="Azzurri"/>
    <s v="Verbano-Cusio-Ossola"/>
    <s v="Libri"/>
    <x v="23"/>
    <n v="3"/>
    <s v="Piemonte"/>
    <s v="NORD"/>
    <s v="Fascia 2 (da 400 €  a meno di 800 €)"/>
    <x v="3"/>
  </r>
  <r>
    <n v="129"/>
    <n v="41775"/>
    <s v="Azzurri"/>
    <s v="Prato"/>
    <s v="Art. Regalo"/>
    <x v="24"/>
    <n v="4"/>
    <s v="Toscana"/>
    <s v="CENTRO"/>
    <s v="Fascia 2 (da 400 €  a meno di 800 €)"/>
    <x v="4"/>
  </r>
  <r>
    <n v="132"/>
    <n v="41783"/>
    <s v="Azzurri"/>
    <s v="Roma"/>
    <s v="Cancelleria"/>
    <x v="25"/>
    <n v="1"/>
    <s v="Lazio"/>
    <s v="CENTRO"/>
    <s v="Fascia 3 (da 800 €  a meno di 1200 €)"/>
    <x v="0"/>
  </r>
  <r>
    <n v="135"/>
    <n v="41694"/>
    <s v="Azzurri"/>
    <s v="Udine"/>
    <s v="Informatica"/>
    <x v="26"/>
    <n v="5"/>
    <s v="Friuli-Venezia Giulia"/>
    <s v="NORD"/>
    <s v="Fascia 3 (da 800 €  a meno di 1200 €)"/>
    <x v="2"/>
  </r>
  <r>
    <n v="144"/>
    <n v="41816"/>
    <s v="Azzurri"/>
    <s v="Verona"/>
    <s v="Cancelleria"/>
    <x v="27"/>
    <n v="3"/>
    <s v="Veneto"/>
    <s v="NORD"/>
    <s v="Fascia 4 (da 1200 €  a meno di 1500 €)"/>
    <x v="3"/>
  </r>
  <r>
    <n v="150"/>
    <n v="41681"/>
    <s v="Azzurri"/>
    <s v="Siena"/>
    <s v="Libri"/>
    <x v="28"/>
    <n v="2"/>
    <s v="Toscana"/>
    <s v="CENTRO"/>
    <s v="Fascia 4 (da 1200 €  a meno di 1500 €)"/>
    <x v="1"/>
  </r>
  <r>
    <n v="163"/>
    <n v="41753"/>
    <s v="Azzurri"/>
    <s v="Reggio di Calabria"/>
    <s v="Informatica"/>
    <x v="29"/>
    <n v="2"/>
    <s v="Calabria"/>
    <s v="SUD"/>
    <s v="Fascia 4 (da 1200 €  a meno di 1500 €)"/>
    <x v="1"/>
  </r>
  <r>
    <n v="178"/>
    <n v="41753"/>
    <s v="Azzurri"/>
    <s v="Siena"/>
    <s v="Libri"/>
    <x v="30"/>
    <n v="4"/>
    <s v="Toscana"/>
    <s v="CENTRO"/>
    <s v="Fascia 1 (inferiore a 400 €)"/>
    <x v="4"/>
  </r>
  <r>
    <n v="182"/>
    <n v="41704"/>
    <s v="Azzurri"/>
    <s v="Sassari"/>
    <s v="Cancelleria"/>
    <x v="31"/>
    <n v="5"/>
    <s v="Sardegna"/>
    <s v="ISOLE"/>
    <s v="Fascia 3 (da 800 €  a meno di 1200 €)"/>
    <x v="2"/>
  </r>
  <r>
    <n v="184"/>
    <n v="41649"/>
    <s v="Azzurri"/>
    <s v="Varese"/>
    <s v="Libri"/>
    <x v="32"/>
    <n v="2"/>
    <s v="Lombardia"/>
    <s v="NORD"/>
    <s v="Fascia 5 (da 1500 € e oltre)"/>
    <x v="1"/>
  </r>
  <r>
    <n v="201"/>
    <n v="41819"/>
    <s v="Azzurri"/>
    <s v="Venezia"/>
    <s v="Art. Regalo"/>
    <x v="33"/>
    <n v="4"/>
    <s v="Veneto"/>
    <s v="NORD"/>
    <s v="Fascia 5 (da 1500 € e oltre)"/>
    <x v="4"/>
  </r>
  <r>
    <n v="207"/>
    <n v="41721"/>
    <s v="Azzurri"/>
    <s v="Trapani"/>
    <s v="Cancelleria"/>
    <x v="34"/>
    <n v="2"/>
    <s v="Sicilia"/>
    <s v="ISOLE"/>
    <s v="Fascia 1 (inferiore a 400 €)"/>
    <x v="1"/>
  </r>
  <r>
    <n v="209"/>
    <n v="41662"/>
    <s v="Azzurri"/>
    <s v="Rieti"/>
    <s v="Giocattoli"/>
    <x v="35"/>
    <n v="5"/>
    <s v="Lazio"/>
    <s v="CENTRO"/>
    <s v="Fascia 1 (inferiore a 400 €)"/>
    <x v="2"/>
  </r>
  <r>
    <n v="219"/>
    <n v="41785"/>
    <s v="Azzurri"/>
    <s v="Terni"/>
    <s v="Giocattoli"/>
    <x v="36"/>
    <n v="4"/>
    <s v="Umbria"/>
    <s v="CENTRO"/>
    <s v="Fascia 5 (da 1500 € e oltre)"/>
    <x v="4"/>
  </r>
  <r>
    <n v="221"/>
    <n v="41698"/>
    <s v="Azzurri"/>
    <s v="Savona"/>
    <s v="Informatica"/>
    <x v="37"/>
    <n v="2"/>
    <s v="Liguria"/>
    <s v="NORD"/>
    <s v="Fascia 4 (da 1200 €  a meno di 1500 €)"/>
    <x v="1"/>
  </r>
  <r>
    <n v="226"/>
    <n v="41749"/>
    <s v="Azzurri"/>
    <s v="Sassari"/>
    <s v="Cancelleria"/>
    <x v="38"/>
    <n v="3"/>
    <s v="Sardegna"/>
    <s v="ISOLE"/>
    <s v="Fascia 1 (inferiore a 400 €)"/>
    <x v="3"/>
  </r>
  <r>
    <n v="228"/>
    <n v="41725"/>
    <s v="Azzurri"/>
    <s v="Rovigo"/>
    <s v="Giocattoli"/>
    <x v="39"/>
    <n v="5"/>
    <s v="Veneto"/>
    <s v="NORD"/>
    <s v="Fascia 4 (da 1200 €  a meno di 1500 €)"/>
    <x v="2"/>
  </r>
  <r>
    <n v="233"/>
    <n v="41661"/>
    <s v="Azzurri"/>
    <s v="Trento"/>
    <s v="Giocattoli"/>
    <x v="40"/>
    <n v="3"/>
    <s v="Trentino-Alto Adige"/>
    <s v="NORD"/>
    <s v="Fascia 5 (da 1500 € e oltre)"/>
    <x v="3"/>
  </r>
  <r>
    <n v="239"/>
    <n v="41819"/>
    <s v="Azzurri"/>
    <s v="Trento"/>
    <s v="Informatica"/>
    <x v="41"/>
    <n v="4"/>
    <s v="Trentino-Alto Adige"/>
    <s v="NORD"/>
    <s v="Fascia 1 (inferiore a 400 €)"/>
    <x v="4"/>
  </r>
  <r>
    <n v="240"/>
    <n v="41695"/>
    <s v="Azzurri"/>
    <s v="Piacenza"/>
    <s v="Art. Regalo"/>
    <x v="42"/>
    <n v="5"/>
    <s v="Emilia-Romagna"/>
    <s v="NORD"/>
    <s v="Fascia 5 (da 1500 € e oltre)"/>
    <x v="2"/>
  </r>
  <r>
    <n v="244"/>
    <n v="41758"/>
    <s v="Azzurri"/>
    <s v="Reggio di Calabria"/>
    <s v="Giocattoli"/>
    <x v="43"/>
    <n v="3"/>
    <s v="Calabria"/>
    <s v="SUD"/>
    <s v="Fascia 5 (da 1500 € e oltre)"/>
    <x v="3"/>
  </r>
  <r>
    <n v="258"/>
    <n v="41714"/>
    <s v="Azzurri"/>
    <s v="Vibo Valentia"/>
    <s v="Informatica"/>
    <x v="44"/>
    <n v="5"/>
    <s v="Calabria"/>
    <s v="SUD"/>
    <s v="Fascia 1 (inferiore a 400 €)"/>
    <x v="2"/>
  </r>
  <r>
    <n v="271"/>
    <n v="41790"/>
    <s v="Azzurri"/>
    <s v="Vibo Valentia"/>
    <s v="Giocattoli"/>
    <x v="45"/>
    <n v="2"/>
    <s v="Calabria"/>
    <s v="SUD"/>
    <s v="Fascia 4 (da 1200 €  a meno di 1500 €)"/>
    <x v="1"/>
  </r>
  <r>
    <n v="281"/>
    <n v="41656"/>
    <s v="Azzurri"/>
    <s v="Taranto"/>
    <s v="Giocattoli"/>
    <x v="46"/>
    <n v="1"/>
    <s v="Puglia"/>
    <s v="SUD"/>
    <s v="Fascia 3 (da 800 €  a meno di 1200 €)"/>
    <x v="0"/>
  </r>
  <r>
    <n v="287"/>
    <n v="41757"/>
    <s v="Azzurri"/>
    <s v="Rieti"/>
    <s v="Informatica"/>
    <x v="47"/>
    <n v="3"/>
    <s v="Lazio"/>
    <s v="CENTRO"/>
    <s v="Fascia 4 (da 1200 €  a meno di 1500 €)"/>
    <x v="3"/>
  </r>
  <r>
    <n v="292"/>
    <n v="41674"/>
    <s v="Azzurri"/>
    <s v="Teramo"/>
    <s v="Giocattoli"/>
    <x v="48"/>
    <n v="4"/>
    <s v="Abruzzo"/>
    <s v="CENTRO"/>
    <s v="Fascia 5 (da 1500 € e oltre)"/>
    <x v="4"/>
  </r>
  <r>
    <n v="295"/>
    <n v="41814"/>
    <s v="Azzurri"/>
    <s v="Sondrio"/>
    <s v="Libri"/>
    <x v="49"/>
    <n v="3"/>
    <s v="Lombardia"/>
    <s v="NORD"/>
    <s v="Fascia 3 (da 800 €  a meno di 1200 €)"/>
    <x v="3"/>
  </r>
  <r>
    <n v="310"/>
    <n v="41787"/>
    <s v="Azzurri"/>
    <s v="Reggio di Calabria"/>
    <s v="Cancelleria"/>
    <x v="50"/>
    <n v="5"/>
    <s v="Calabria"/>
    <s v="SUD"/>
    <s v="Fascia 5 (da 1500 € e oltre)"/>
    <x v="2"/>
  </r>
  <r>
    <n v="314"/>
    <n v="41782"/>
    <s v="Azzurri"/>
    <s v="Trieste"/>
    <s v="Art. Regalo"/>
    <x v="51"/>
    <n v="2"/>
    <s v="Friuli-Venezia Giulia"/>
    <s v="NORD"/>
    <s v="Fascia 5 (da 1500 € e oltre)"/>
    <x v="1"/>
  </r>
  <r>
    <n v="318"/>
    <n v="41747"/>
    <s v="Azzurri"/>
    <s v="Perugia"/>
    <s v="Art. Regalo"/>
    <x v="52"/>
    <n v="4"/>
    <s v="Umbria"/>
    <s v="CENTRO"/>
    <s v="Fascia 2 (da 400 €  a meno di 800 €)"/>
    <x v="4"/>
  </r>
  <r>
    <n v="319"/>
    <n v="41748"/>
    <s v="Azzurri"/>
    <s v="Vercelli"/>
    <s v="Libri"/>
    <x v="53"/>
    <n v="3"/>
    <s v="Piemonte"/>
    <s v="NORD"/>
    <s v="Fascia 5 (da 1500 € e oltre)"/>
    <x v="3"/>
  </r>
  <r>
    <n v="320"/>
    <n v="41660"/>
    <s v="Azzurri"/>
    <s v="Roma"/>
    <s v="Cancelleria"/>
    <x v="54"/>
    <n v="4"/>
    <s v="Lazio"/>
    <s v="CENTRO"/>
    <s v="Fascia 5 (da 1500 € e oltre)"/>
    <x v="4"/>
  </r>
  <r>
    <n v="331"/>
    <n v="41703"/>
    <s v="Azzurri"/>
    <s v="Vicenza"/>
    <s v="Giocattoli"/>
    <x v="55"/>
    <n v="4"/>
    <s v="Veneto"/>
    <s v="NORD"/>
    <s v="Fascia 5 (da 1500 € e oltre)"/>
    <x v="4"/>
  </r>
  <r>
    <n v="342"/>
    <n v="41731"/>
    <s v="Azzurri"/>
    <s v="Pistoia"/>
    <s v="Libri"/>
    <x v="56"/>
    <n v="3"/>
    <s v="Toscana"/>
    <s v="CENTRO"/>
    <s v="Fascia 3 (da 800 €  a meno di 1200 €)"/>
    <x v="3"/>
  </r>
  <r>
    <n v="348"/>
    <n v="41803"/>
    <s v="Azzurri"/>
    <s v="Sassari"/>
    <s v="Art. Regalo"/>
    <x v="57"/>
    <n v="1"/>
    <s v="Sardegna"/>
    <s v="ISOLE"/>
    <s v="Fascia 4 (da 1200 €  a meno di 1500 €)"/>
    <x v="0"/>
  </r>
  <r>
    <n v="356"/>
    <n v="41755"/>
    <s v="Azzurri"/>
    <s v="Pesaro e Urbino"/>
    <s v="Cancelleria"/>
    <x v="58"/>
    <n v="4"/>
    <s v="Marche"/>
    <s v="CENTRO"/>
    <s v="Fascia 3 (da 800 €  a meno di 1200 €)"/>
    <x v="4"/>
  </r>
  <r>
    <n v="359"/>
    <n v="41674"/>
    <s v="Azzurri"/>
    <s v="Savona"/>
    <s v="Cancelleria"/>
    <x v="59"/>
    <n v="5"/>
    <s v="Liguria"/>
    <s v="NORD"/>
    <s v="Fascia 5 (da 1500 € e oltre)"/>
    <x v="2"/>
  </r>
  <r>
    <n v="369"/>
    <n v="41813"/>
    <s v="Azzurri"/>
    <s v="Savona"/>
    <s v="Libri"/>
    <x v="60"/>
    <n v="2"/>
    <s v="Liguria"/>
    <s v="NORD"/>
    <s v="Fascia 5 (da 1500 € e oltre)"/>
    <x v="1"/>
  </r>
  <r>
    <n v="370"/>
    <n v="41764"/>
    <s v="Azzurri"/>
    <s v="Pesaro e Urbino"/>
    <s v="Giocattoli"/>
    <x v="61"/>
    <n v="4"/>
    <s v="Marche"/>
    <s v="CENTRO"/>
    <s v="Fascia 4 (da 1200 €  a meno di 1500 €)"/>
    <x v="4"/>
  </r>
  <r>
    <n v="379"/>
    <n v="41682"/>
    <s v="Azzurri"/>
    <s v="Pisa"/>
    <s v="Cancelleria"/>
    <x v="62"/>
    <n v="1"/>
    <s v="Toscana"/>
    <s v="CENTRO"/>
    <s v="Fascia 1 (inferiore a 400 €)"/>
    <x v="0"/>
  </r>
  <r>
    <n v="381"/>
    <n v="41729"/>
    <s v="Azzurri"/>
    <s v="Pesaro e Urbino"/>
    <s v="Art. Regalo"/>
    <x v="57"/>
    <n v="4"/>
    <s v="Marche"/>
    <s v="CENTRO"/>
    <s v="Fascia 4 (da 1200 €  a meno di 1500 €)"/>
    <x v="4"/>
  </r>
  <r>
    <n v="413"/>
    <n v="41654"/>
    <s v="Azzurri"/>
    <s v="Salerno"/>
    <s v="Libri"/>
    <x v="63"/>
    <n v="1"/>
    <s v="Campania"/>
    <s v="SUD"/>
    <s v="Fascia 5 (da 1500 € e oltre)"/>
    <x v="0"/>
  </r>
  <r>
    <n v="430"/>
    <n v="41677"/>
    <s v="Azzurri"/>
    <s v="Vibo Valentia"/>
    <s v="Informatica"/>
    <x v="64"/>
    <n v="4"/>
    <s v="Calabria"/>
    <s v="SUD"/>
    <s v="Fascia 1 (inferiore a 400 €)"/>
    <x v="4"/>
  </r>
  <r>
    <n v="431"/>
    <n v="41662"/>
    <s v="Azzurri"/>
    <s v="Taranto"/>
    <s v="Libri"/>
    <x v="65"/>
    <n v="3"/>
    <s v="Puglia"/>
    <s v="SUD"/>
    <s v="Fascia 3 (da 800 €  a meno di 1200 €)"/>
    <x v="3"/>
  </r>
  <r>
    <n v="437"/>
    <n v="41794"/>
    <s v="Azzurri"/>
    <s v="Siena"/>
    <s v="Cancelleria"/>
    <x v="66"/>
    <n v="5"/>
    <s v="Toscana"/>
    <s v="CENTRO"/>
    <s v="Fascia 5 (da 1500 € e oltre)"/>
    <x v="2"/>
  </r>
  <r>
    <n v="438"/>
    <n v="41723"/>
    <s v="Azzurri"/>
    <s v="Reggio di Calabria"/>
    <s v="Informatica"/>
    <x v="67"/>
    <n v="4"/>
    <s v="Calabria"/>
    <s v="SUD"/>
    <s v="Fascia 3 (da 800 €  a meno di 1200 €)"/>
    <x v="4"/>
  </r>
  <r>
    <n v="440"/>
    <n v="41775"/>
    <s v="Azzurri"/>
    <s v="Verona"/>
    <s v="Giocattoli"/>
    <x v="68"/>
    <n v="5"/>
    <s v="Veneto"/>
    <s v="NORD"/>
    <s v="Fascia 4 (da 1200 €  a meno di 1500 €)"/>
    <x v="2"/>
  </r>
  <r>
    <n v="441"/>
    <n v="41818"/>
    <s v="Azzurri"/>
    <s v="Reggio nell'Emilia"/>
    <s v="Libri"/>
    <x v="69"/>
    <n v="5"/>
    <s v="Emilia-Romagna"/>
    <s v="NORD"/>
    <s v="Fascia 4 (da 1200 €  a meno di 1500 €)"/>
    <x v="2"/>
  </r>
  <r>
    <n v="446"/>
    <n v="41689"/>
    <s v="Azzurri"/>
    <s v="Pistoia"/>
    <s v="Art. Regalo"/>
    <x v="70"/>
    <n v="2"/>
    <s v="Toscana"/>
    <s v="CENTRO"/>
    <s v="Fascia 2 (da 400 €  a meno di 800 €)"/>
    <x v="1"/>
  </r>
  <r>
    <n v="449"/>
    <n v="41761"/>
    <s v="Azzurri"/>
    <s v="Savona"/>
    <s v="Art. Regalo"/>
    <x v="71"/>
    <n v="1"/>
    <s v="Liguria"/>
    <s v="NORD"/>
    <s v="Fascia 1 (inferiore a 400 €)"/>
    <x v="0"/>
  </r>
  <r>
    <n v="450"/>
    <n v="41684"/>
    <s v="Azzurri"/>
    <s v="Venezia"/>
    <s v="Informatica"/>
    <x v="72"/>
    <n v="2"/>
    <s v="Veneto"/>
    <s v="NORD"/>
    <s v="Fascia 2 (da 400 €  a meno di 800 €)"/>
    <x v="1"/>
  </r>
  <r>
    <n v="455"/>
    <n v="41799"/>
    <s v="Azzurri"/>
    <s v="Salerno"/>
    <s v="Libri"/>
    <x v="73"/>
    <n v="2"/>
    <s v="Campania"/>
    <s v="SUD"/>
    <s v="Fascia 5 (da 1500 € e oltre)"/>
    <x v="1"/>
  </r>
  <r>
    <n v="469"/>
    <n v="41754"/>
    <s v="Azzurri"/>
    <s v="Roma"/>
    <s v="Libri"/>
    <x v="74"/>
    <n v="3"/>
    <s v="Lazio"/>
    <s v="CENTRO"/>
    <s v="Fascia 1 (inferiore a 400 €)"/>
    <x v="3"/>
  </r>
  <r>
    <n v="473"/>
    <n v="41695"/>
    <s v="Azzurri"/>
    <s v="Ragusa"/>
    <s v="Libri"/>
    <x v="30"/>
    <n v="5"/>
    <s v="Sicilia"/>
    <s v="ISOLE"/>
    <s v="Fascia 1 (inferiore a 400 €)"/>
    <x v="2"/>
  </r>
  <r>
    <n v="475"/>
    <n v="41802"/>
    <s v="Azzurri"/>
    <s v="Trento"/>
    <s v="Informatica"/>
    <x v="75"/>
    <n v="1"/>
    <s v="Trentino-Alto Adige"/>
    <s v="NORD"/>
    <s v="Fascia 5 (da 1500 € e oltre)"/>
    <x v="0"/>
  </r>
  <r>
    <n v="477"/>
    <n v="41763"/>
    <s v="Azzurri"/>
    <s v="Terni"/>
    <s v="Giocattoli"/>
    <x v="76"/>
    <n v="5"/>
    <s v="Umbria"/>
    <s v="CENTRO"/>
    <s v="Fascia 1 (inferiore a 400 €)"/>
    <x v="2"/>
  </r>
  <r>
    <n v="480"/>
    <n v="41786"/>
    <s v="Azzurri"/>
    <s v="Trieste"/>
    <s v="Libri"/>
    <x v="77"/>
    <n v="3"/>
    <s v="Friuli-Venezia Giulia"/>
    <s v="NORD"/>
    <s v="Fascia 5 (da 1500 € e oltre)"/>
    <x v="3"/>
  </r>
  <r>
    <n v="491"/>
    <n v="41687"/>
    <s v="Azzurri"/>
    <s v="Rieti"/>
    <s v="Libri"/>
    <x v="78"/>
    <n v="5"/>
    <s v="Lazio"/>
    <s v="CENTRO"/>
    <s v="Fascia 3 (da 800 €  a meno di 1200 €)"/>
    <x v="2"/>
  </r>
  <r>
    <n v="492"/>
    <n v="41684"/>
    <s v="Azzurri"/>
    <s v="Siracusa"/>
    <s v="Art. Regalo"/>
    <x v="79"/>
    <n v="3"/>
    <s v="Sicilia"/>
    <s v="ISOLE"/>
    <s v="Fascia 3 (da 800 €  a meno di 1200 €)"/>
    <x v="3"/>
  </r>
  <r>
    <n v="495"/>
    <n v="41672"/>
    <s v="Azzurri"/>
    <s v="Trapani"/>
    <s v="Informatica"/>
    <x v="80"/>
    <n v="1"/>
    <s v="Sicilia"/>
    <s v="ISOLE"/>
    <s v="Fascia 1 (inferiore a 400 €)"/>
    <x v="0"/>
  </r>
  <r>
    <n v="2"/>
    <n v="41714"/>
    <s v="Bianchi"/>
    <s v="Pistoia"/>
    <s v="Libri"/>
    <x v="81"/>
    <n v="5"/>
    <s v="Toscana"/>
    <s v="CENTRO"/>
    <s v="Fascia 4 (da 1200 €  a meno di 1500 €)"/>
    <x v="2"/>
  </r>
  <r>
    <n v="3"/>
    <n v="41694"/>
    <s v="Bianchi"/>
    <s v="Verbano-Cusio-Ossola"/>
    <s v="Informatica"/>
    <x v="82"/>
    <n v="4"/>
    <s v="Piemonte"/>
    <s v="NORD"/>
    <s v="Fascia 4 (da 1200 €  a meno di 1500 €)"/>
    <x v="4"/>
  </r>
  <r>
    <n v="5"/>
    <n v="41663"/>
    <s v="Bianchi"/>
    <s v="Pisa"/>
    <s v="Informatica"/>
    <x v="83"/>
    <n v="2"/>
    <s v="Toscana"/>
    <s v="CENTRO"/>
    <s v="Fascia 1 (inferiore a 400 €)"/>
    <x v="1"/>
  </r>
  <r>
    <n v="6"/>
    <n v="41701"/>
    <s v="Bianchi"/>
    <s v="Vercelli"/>
    <s v="Cancelleria"/>
    <x v="84"/>
    <n v="1"/>
    <s v="Piemonte"/>
    <s v="NORD"/>
    <s v="Fascia 1 (inferiore a 400 €)"/>
    <x v="0"/>
  </r>
  <r>
    <n v="7"/>
    <n v="41738"/>
    <s v="Bianchi"/>
    <s v="Sassari"/>
    <s v="Art. Regalo"/>
    <x v="67"/>
    <n v="4"/>
    <s v="Sardegna"/>
    <s v="ISOLE"/>
    <s v="Fascia 3 (da 800 €  a meno di 1200 €)"/>
    <x v="4"/>
  </r>
  <r>
    <n v="15"/>
    <n v="41712"/>
    <s v="Bianchi"/>
    <s v="Reggio nell'Emilia"/>
    <s v="Giocattoli"/>
    <x v="21"/>
    <n v="3"/>
    <s v="Emilia-Romagna"/>
    <s v="NORD"/>
    <s v="Fascia 3 (da 800 €  a meno di 1200 €)"/>
    <x v="3"/>
  </r>
  <r>
    <n v="17"/>
    <n v="41780"/>
    <s v="Bianchi"/>
    <s v="Pavia"/>
    <s v="Giocattoli"/>
    <x v="85"/>
    <n v="5"/>
    <s v="Lombardia"/>
    <s v="NORD"/>
    <s v="Fascia 4 (da 1200 €  a meno di 1500 €)"/>
    <x v="2"/>
  </r>
  <r>
    <n v="18"/>
    <n v="41720"/>
    <s v="Bianchi"/>
    <s v="Savona"/>
    <s v="Informatica"/>
    <x v="86"/>
    <n v="5"/>
    <s v="Liguria"/>
    <s v="NORD"/>
    <s v="Fascia 5 (da 1500 € e oltre)"/>
    <x v="2"/>
  </r>
  <r>
    <n v="30"/>
    <n v="41798"/>
    <s v="Bianchi"/>
    <s v="Pesaro e Urbino"/>
    <s v="Art. Regalo"/>
    <x v="87"/>
    <n v="3"/>
    <s v="Marche"/>
    <s v="CENTRO"/>
    <s v="Fascia 1 (inferiore a 400 €)"/>
    <x v="3"/>
  </r>
  <r>
    <n v="31"/>
    <n v="41733"/>
    <s v="Bianchi"/>
    <s v="Treviso"/>
    <s v="Libri"/>
    <x v="88"/>
    <n v="5"/>
    <s v="Veneto"/>
    <s v="NORD"/>
    <s v="Fascia 1 (inferiore a 400 €)"/>
    <x v="2"/>
  </r>
  <r>
    <n v="42"/>
    <n v="41716"/>
    <s v="Bianchi"/>
    <s v="Vicenza"/>
    <s v="Libri"/>
    <x v="89"/>
    <n v="5"/>
    <s v="Veneto"/>
    <s v="NORD"/>
    <s v="Fascia 5 (da 1500 € e oltre)"/>
    <x v="2"/>
  </r>
  <r>
    <n v="58"/>
    <n v="41805"/>
    <s v="Bianchi"/>
    <s v="Piacenza"/>
    <s v="Art. Regalo"/>
    <x v="31"/>
    <n v="3"/>
    <s v="Emilia-Romagna"/>
    <s v="NORD"/>
    <s v="Fascia 3 (da 800 €  a meno di 1200 €)"/>
    <x v="3"/>
  </r>
  <r>
    <n v="60"/>
    <n v="41671"/>
    <s v="Bianchi"/>
    <s v="Reggio di Calabria"/>
    <s v="Giocattoli"/>
    <x v="90"/>
    <n v="5"/>
    <s v="Calabria"/>
    <s v="SUD"/>
    <s v="Fascia 3 (da 800 €  a meno di 1200 €)"/>
    <x v="2"/>
  </r>
  <r>
    <n v="66"/>
    <n v="41816"/>
    <s v="Bianchi"/>
    <s v="Sondrio"/>
    <s v="Giocattoli"/>
    <x v="91"/>
    <n v="1"/>
    <s v="Lombardia"/>
    <s v="NORD"/>
    <s v="Fascia 1 (inferiore a 400 €)"/>
    <x v="0"/>
  </r>
  <r>
    <n v="71"/>
    <n v="41802"/>
    <s v="Bianchi"/>
    <s v="Vibo Valentia"/>
    <s v="Libri"/>
    <x v="92"/>
    <n v="3"/>
    <s v="Calabria"/>
    <s v="SUD"/>
    <s v="Fascia 3 (da 800 €  a meno di 1200 €)"/>
    <x v="3"/>
  </r>
  <r>
    <n v="73"/>
    <n v="41738"/>
    <s v="Bianchi"/>
    <s v="Pordenone"/>
    <s v="Giocattoli"/>
    <x v="93"/>
    <n v="3"/>
    <s v="Friuli-Venezia Giulia"/>
    <s v="NORD"/>
    <s v="Fascia 4 (da 1200 €  a meno di 1500 €)"/>
    <x v="3"/>
  </r>
  <r>
    <n v="76"/>
    <n v="41728"/>
    <s v="Bianchi"/>
    <s v="Pesaro e Urbino"/>
    <s v="Cancelleria"/>
    <x v="94"/>
    <n v="4"/>
    <s v="Marche"/>
    <s v="CENTRO"/>
    <s v="Fascia 2 (da 400 €  a meno di 800 €)"/>
    <x v="4"/>
  </r>
  <r>
    <n v="77"/>
    <n v="41677"/>
    <s v="Bianchi"/>
    <s v="Torino"/>
    <s v="Art. Regalo"/>
    <x v="95"/>
    <n v="3"/>
    <s v="Piemonte"/>
    <s v="NORD"/>
    <s v="Fascia 5 (da 1500 € e oltre)"/>
    <x v="3"/>
  </r>
  <r>
    <n v="95"/>
    <n v="41713"/>
    <s v="Bianchi"/>
    <s v="Verona"/>
    <s v="Giocattoli"/>
    <x v="96"/>
    <n v="3"/>
    <s v="Veneto"/>
    <s v="NORD"/>
    <s v="Fascia 2 (da 400 €  a meno di 800 €)"/>
    <x v="3"/>
  </r>
  <r>
    <n v="99"/>
    <n v="41724"/>
    <s v="Bianchi"/>
    <s v="Pisa"/>
    <s v="Cancelleria"/>
    <x v="97"/>
    <n v="5"/>
    <s v="Toscana"/>
    <s v="CENTRO"/>
    <s v="Fascia 5 (da 1500 € e oltre)"/>
    <x v="2"/>
  </r>
  <r>
    <n v="105"/>
    <n v="41698"/>
    <s v="Bianchi"/>
    <s v="Prato"/>
    <s v="Libri"/>
    <x v="98"/>
    <n v="2"/>
    <s v="Toscana"/>
    <s v="CENTRO"/>
    <s v="Fascia 5 (da 1500 € e oltre)"/>
    <x v="1"/>
  </r>
  <r>
    <n v="109"/>
    <n v="41646"/>
    <s v="Bianchi"/>
    <s v="Prato"/>
    <s v="Giocattoli"/>
    <x v="99"/>
    <n v="1"/>
    <s v="Toscana"/>
    <s v="CENTRO"/>
    <s v="Fascia 5 (da 1500 € e oltre)"/>
    <x v="0"/>
  </r>
  <r>
    <n v="116"/>
    <n v="41726"/>
    <s v="Bianchi"/>
    <s v="Rieti"/>
    <s v="Art. Regalo"/>
    <x v="100"/>
    <n v="1"/>
    <s v="Lazio"/>
    <s v="CENTRO"/>
    <s v="Fascia 2 (da 400 €  a meno di 800 €)"/>
    <x v="0"/>
  </r>
  <r>
    <n v="118"/>
    <n v="41793"/>
    <s v="Bianchi"/>
    <s v="Pavia"/>
    <s v="Giocattoli"/>
    <x v="96"/>
    <n v="4"/>
    <s v="Lombardia"/>
    <s v="NORD"/>
    <s v="Fascia 2 (da 400 €  a meno di 800 €)"/>
    <x v="4"/>
  </r>
  <r>
    <n v="131"/>
    <n v="41695"/>
    <s v="Bianchi"/>
    <s v="Venezia"/>
    <s v="Giocattoli"/>
    <x v="50"/>
    <n v="4"/>
    <s v="Veneto"/>
    <s v="NORD"/>
    <s v="Fascia 5 (da 1500 € e oltre)"/>
    <x v="4"/>
  </r>
  <r>
    <n v="134"/>
    <n v="41807"/>
    <s v="Bianchi"/>
    <s v="Viterbo"/>
    <s v="Art. Regalo"/>
    <x v="101"/>
    <n v="1"/>
    <s v="Lazio"/>
    <s v="CENTRO"/>
    <s v="Fascia 1 (inferiore a 400 €)"/>
    <x v="0"/>
  </r>
  <r>
    <n v="138"/>
    <n v="41681"/>
    <s v="Bianchi"/>
    <s v="Taranto"/>
    <s v="Informatica"/>
    <x v="102"/>
    <n v="2"/>
    <s v="Puglia"/>
    <s v="SUD"/>
    <s v="Fascia 2 (da 400 €  a meno di 800 €)"/>
    <x v="1"/>
  </r>
  <r>
    <n v="141"/>
    <n v="41790"/>
    <s v="Bianchi"/>
    <s v="Sassari"/>
    <s v="Libri"/>
    <x v="103"/>
    <n v="2"/>
    <s v="Sardegna"/>
    <s v="ISOLE"/>
    <s v="Fascia 4 (da 1200 €  a meno di 1500 €)"/>
    <x v="1"/>
  </r>
  <r>
    <n v="142"/>
    <n v="41785"/>
    <s v="Bianchi"/>
    <s v="Teramo"/>
    <s v="Libri"/>
    <x v="104"/>
    <n v="4"/>
    <s v="Abruzzo"/>
    <s v="CENTRO"/>
    <s v="Fascia 3 (da 800 €  a meno di 1200 €)"/>
    <x v="4"/>
  </r>
  <r>
    <n v="148"/>
    <n v="41725"/>
    <s v="Bianchi"/>
    <s v="Reggio nell'Emilia"/>
    <s v="Informatica"/>
    <x v="105"/>
    <n v="1"/>
    <s v="Emilia-Romagna"/>
    <s v="NORD"/>
    <s v="Fascia 5 (da 1500 € e oltre)"/>
    <x v="0"/>
  </r>
  <r>
    <n v="151"/>
    <n v="41819"/>
    <s v="Bianchi"/>
    <s v="Verona"/>
    <s v="Art. Regalo"/>
    <x v="106"/>
    <n v="1"/>
    <s v="Veneto"/>
    <s v="NORD"/>
    <s v="Fascia 3 (da 800 €  a meno di 1200 €)"/>
    <x v="0"/>
  </r>
  <r>
    <n v="153"/>
    <n v="41734"/>
    <s v="Bianchi"/>
    <s v="Sondrio"/>
    <s v="Cancelleria"/>
    <x v="107"/>
    <n v="3"/>
    <s v="Lombardia"/>
    <s v="NORD"/>
    <s v="Fascia 5 (da 1500 € e oltre)"/>
    <x v="3"/>
  </r>
  <r>
    <n v="155"/>
    <n v="41762"/>
    <s v="Bianchi"/>
    <s v="Varese"/>
    <s v="Art. Regalo"/>
    <x v="108"/>
    <n v="1"/>
    <s v="Lombardia"/>
    <s v="NORD"/>
    <s v="Fascia 4 (da 1200 €  a meno di 1500 €)"/>
    <x v="0"/>
  </r>
  <r>
    <n v="157"/>
    <n v="41656"/>
    <s v="Bianchi"/>
    <s v="Treviso"/>
    <s v="Cancelleria"/>
    <x v="109"/>
    <n v="2"/>
    <s v="Veneto"/>
    <s v="NORD"/>
    <s v="Fascia 1 (inferiore a 400 €)"/>
    <x v="1"/>
  </r>
  <r>
    <n v="169"/>
    <n v="41676"/>
    <s v="Bianchi"/>
    <s v="Siracusa"/>
    <s v="Art. Regalo"/>
    <x v="110"/>
    <n v="5"/>
    <s v="Sicilia"/>
    <s v="ISOLE"/>
    <s v="Fascia 5 (da 1500 € e oltre)"/>
    <x v="2"/>
  </r>
  <r>
    <n v="179"/>
    <n v="41685"/>
    <s v="Bianchi"/>
    <s v="Siracusa"/>
    <s v="Art. Regalo"/>
    <x v="111"/>
    <n v="2"/>
    <s v="Sicilia"/>
    <s v="ISOLE"/>
    <s v="Fascia 2 (da 400 €  a meno di 800 €)"/>
    <x v="1"/>
  </r>
  <r>
    <n v="180"/>
    <n v="41743"/>
    <s v="Bianchi"/>
    <s v="Potenza"/>
    <s v="Art. Regalo"/>
    <x v="112"/>
    <n v="1"/>
    <s v="Basilicata"/>
    <s v="SUD"/>
    <s v="Fascia 2 (da 400 €  a meno di 800 €)"/>
    <x v="0"/>
  </r>
  <r>
    <n v="192"/>
    <n v="41665"/>
    <s v="Bianchi"/>
    <s v="Terni"/>
    <s v="Giocattoli"/>
    <x v="113"/>
    <n v="5"/>
    <s v="Umbria"/>
    <s v="CENTRO"/>
    <s v="Fascia 5 (da 1500 € e oltre)"/>
    <x v="2"/>
  </r>
  <r>
    <n v="200"/>
    <n v="41672"/>
    <s v="Bianchi"/>
    <s v="Reggio nell'Emilia"/>
    <s v="Giocattoli"/>
    <x v="114"/>
    <n v="2"/>
    <s v="Emilia-Romagna"/>
    <s v="NORD"/>
    <s v="Fascia 3 (da 800 €  a meno di 1200 €)"/>
    <x v="1"/>
  </r>
  <r>
    <n v="206"/>
    <n v="41674"/>
    <s v="Bianchi"/>
    <s v="Trento"/>
    <s v="Cancelleria"/>
    <x v="115"/>
    <n v="3"/>
    <s v="Trentino-Alto Adige"/>
    <s v="NORD"/>
    <s v="Fascia 2 (da 400 €  a meno di 800 €)"/>
    <x v="3"/>
  </r>
  <r>
    <n v="217"/>
    <n v="41680"/>
    <s v="Bianchi"/>
    <s v="Perugia"/>
    <s v="Informatica"/>
    <x v="21"/>
    <n v="2"/>
    <s v="Umbria"/>
    <s v="CENTRO"/>
    <s v="Fascia 3 (da 800 €  a meno di 1200 €)"/>
    <x v="1"/>
  </r>
  <r>
    <n v="223"/>
    <n v="41776"/>
    <s v="Bianchi"/>
    <s v="Varese"/>
    <s v="Libri"/>
    <x v="83"/>
    <n v="2"/>
    <s v="Lombardia"/>
    <s v="NORD"/>
    <s v="Fascia 1 (inferiore a 400 €)"/>
    <x v="1"/>
  </r>
  <r>
    <n v="227"/>
    <n v="41755"/>
    <s v="Bianchi"/>
    <s v="Pisa"/>
    <s v="Art. Regalo"/>
    <x v="116"/>
    <n v="4"/>
    <s v="Toscana"/>
    <s v="CENTRO"/>
    <s v="Fascia 2 (da 400 €  a meno di 800 €)"/>
    <x v="4"/>
  </r>
  <r>
    <n v="229"/>
    <n v="41805"/>
    <s v="Bianchi"/>
    <s v="Savona"/>
    <s v="Giocattoli"/>
    <x v="117"/>
    <n v="4"/>
    <s v="Liguria"/>
    <s v="NORD"/>
    <s v="Fascia 3 (da 800 €  a meno di 1200 €)"/>
    <x v="4"/>
  </r>
  <r>
    <n v="230"/>
    <n v="41656"/>
    <s v="Bianchi"/>
    <s v="Venezia"/>
    <s v="Informatica"/>
    <x v="118"/>
    <n v="5"/>
    <s v="Veneto"/>
    <s v="NORD"/>
    <s v="Fascia 5 (da 1500 € e oltre)"/>
    <x v="2"/>
  </r>
  <r>
    <n v="259"/>
    <n v="41807"/>
    <s v="Bianchi"/>
    <s v="Perugia"/>
    <s v="Informatica"/>
    <x v="119"/>
    <n v="4"/>
    <s v="Umbria"/>
    <s v="CENTRO"/>
    <s v="Fascia 5 (da 1500 € e oltre)"/>
    <x v="4"/>
  </r>
  <r>
    <n v="266"/>
    <n v="41715"/>
    <s v="Bianchi"/>
    <s v="Pescara"/>
    <s v="Libri"/>
    <x v="120"/>
    <n v="5"/>
    <s v="Abruzzo"/>
    <s v="CENTRO"/>
    <s v="Fascia 5 (da 1500 € e oltre)"/>
    <x v="2"/>
  </r>
  <r>
    <n v="272"/>
    <n v="41768"/>
    <s v="Bianchi"/>
    <s v="Rimini"/>
    <s v="Libri"/>
    <x v="121"/>
    <n v="5"/>
    <s v="Emilia-Romagna"/>
    <s v="NORD"/>
    <s v="Fascia 4 (da 1200 €  a meno di 1500 €)"/>
    <x v="2"/>
  </r>
  <r>
    <n v="273"/>
    <n v="41683"/>
    <s v="Bianchi"/>
    <s v="Savona"/>
    <s v="Giocattoli"/>
    <x v="122"/>
    <n v="2"/>
    <s v="Liguria"/>
    <s v="NORD"/>
    <s v="Fascia 5 (da 1500 € e oltre)"/>
    <x v="1"/>
  </r>
  <r>
    <n v="284"/>
    <n v="41788"/>
    <s v="Bianchi"/>
    <s v="Torino"/>
    <s v="Giocattoli"/>
    <x v="123"/>
    <n v="2"/>
    <s v="Piemonte"/>
    <s v="NORD"/>
    <s v="Fascia 3 (da 800 €  a meno di 1200 €)"/>
    <x v="1"/>
  </r>
  <r>
    <n v="293"/>
    <n v="41694"/>
    <s v="Bianchi"/>
    <s v="Savona"/>
    <s v="Informatica"/>
    <x v="110"/>
    <n v="4"/>
    <s v="Liguria"/>
    <s v="NORD"/>
    <s v="Fascia 5 (da 1500 € e oltre)"/>
    <x v="4"/>
  </r>
  <r>
    <n v="300"/>
    <n v="41708"/>
    <s v="Bianchi"/>
    <s v="Treviso"/>
    <s v="Art. Regalo"/>
    <x v="124"/>
    <n v="5"/>
    <s v="Veneto"/>
    <s v="NORD"/>
    <s v="Fascia 2 (da 400 €  a meno di 800 €)"/>
    <x v="2"/>
  </r>
  <r>
    <n v="302"/>
    <n v="41675"/>
    <s v="Bianchi"/>
    <s v="Verbano-Cusio-Ossola"/>
    <s v="Libri"/>
    <x v="125"/>
    <n v="5"/>
    <s v="Piemonte"/>
    <s v="NORD"/>
    <s v="Fascia 5 (da 1500 € e oltre)"/>
    <x v="2"/>
  </r>
  <r>
    <n v="306"/>
    <n v="41740"/>
    <s v="Bianchi"/>
    <s v="Ragusa"/>
    <s v="Giocattoli"/>
    <x v="126"/>
    <n v="2"/>
    <s v="Sicilia"/>
    <s v="ISOLE"/>
    <s v="Fascia 4 (da 1200 €  a meno di 1500 €)"/>
    <x v="1"/>
  </r>
  <r>
    <n v="307"/>
    <n v="41671"/>
    <s v="Bianchi"/>
    <s v="Rimini"/>
    <s v="Libri"/>
    <x v="127"/>
    <n v="4"/>
    <s v="Emilia-Romagna"/>
    <s v="NORD"/>
    <s v="Fascia 1 (inferiore a 400 €)"/>
    <x v="4"/>
  </r>
  <r>
    <n v="308"/>
    <n v="41722"/>
    <s v="Bianchi"/>
    <s v="Verbano-Cusio-Ossola"/>
    <s v="Art. Regalo"/>
    <x v="128"/>
    <n v="1"/>
    <s v="Piemonte"/>
    <s v="NORD"/>
    <s v="Fascia 3 (da 800 €  a meno di 1200 €)"/>
    <x v="0"/>
  </r>
  <r>
    <n v="317"/>
    <n v="41804"/>
    <s v="Bianchi"/>
    <s v="Siracusa"/>
    <s v="Informatica"/>
    <x v="129"/>
    <n v="1"/>
    <s v="Sicilia"/>
    <s v="ISOLE"/>
    <s v="Fascia 3 (da 800 €  a meno di 1200 €)"/>
    <x v="0"/>
  </r>
  <r>
    <n v="332"/>
    <n v="41708"/>
    <s v="Bianchi"/>
    <s v="Venezia"/>
    <s v="Libri"/>
    <x v="130"/>
    <n v="3"/>
    <s v="Veneto"/>
    <s v="NORD"/>
    <s v="Fascia 4 (da 1200 €  a meno di 1500 €)"/>
    <x v="3"/>
  </r>
  <r>
    <n v="335"/>
    <n v="41763"/>
    <s v="Bianchi"/>
    <s v="Pordenone"/>
    <s v="Giocattoli"/>
    <x v="131"/>
    <n v="4"/>
    <s v="Friuli-Venezia Giulia"/>
    <s v="NORD"/>
    <s v="Fascia 4 (da 1200 €  a meno di 1500 €)"/>
    <x v="4"/>
  </r>
  <r>
    <n v="336"/>
    <n v="41784"/>
    <s v="Bianchi"/>
    <s v="Vercelli"/>
    <s v="Cancelleria"/>
    <x v="132"/>
    <n v="5"/>
    <s v="Piemonte"/>
    <s v="NORD"/>
    <s v="Fascia 1 (inferiore a 400 €)"/>
    <x v="2"/>
  </r>
  <r>
    <n v="344"/>
    <n v="41791"/>
    <s v="Bianchi"/>
    <s v="Perugia"/>
    <s v="Art. Regalo"/>
    <x v="133"/>
    <n v="2"/>
    <s v="Umbria"/>
    <s v="CENTRO"/>
    <s v="Fascia 3 (da 800 €  a meno di 1200 €)"/>
    <x v="1"/>
  </r>
  <r>
    <n v="351"/>
    <n v="41696"/>
    <s v="Bianchi"/>
    <s v="Perugia"/>
    <s v="Libri"/>
    <x v="134"/>
    <n v="2"/>
    <s v="Umbria"/>
    <s v="CENTRO"/>
    <s v="Fascia 5 (da 1500 € e oltre)"/>
    <x v="1"/>
  </r>
  <r>
    <n v="354"/>
    <n v="41760"/>
    <s v="Bianchi"/>
    <s v="Sondrio"/>
    <s v="Giocattoli"/>
    <x v="135"/>
    <n v="2"/>
    <s v="Lombardia"/>
    <s v="NORD"/>
    <s v="Fascia 2 (da 400 €  a meno di 800 €)"/>
    <x v="1"/>
  </r>
  <r>
    <n v="368"/>
    <n v="41819"/>
    <s v="Bianchi"/>
    <s v="Roma"/>
    <s v="Libri"/>
    <x v="54"/>
    <n v="4"/>
    <s v="Lazio"/>
    <s v="CENTRO"/>
    <s v="Fascia 5 (da 1500 € e oltre)"/>
    <x v="4"/>
  </r>
  <r>
    <n v="371"/>
    <n v="41727"/>
    <s v="Bianchi"/>
    <s v="Terni"/>
    <s v="Cancelleria"/>
    <x v="136"/>
    <n v="3"/>
    <s v="Umbria"/>
    <s v="CENTRO"/>
    <s v="Fascia 1 (inferiore a 400 €)"/>
    <x v="3"/>
  </r>
  <r>
    <n v="375"/>
    <n v="41645"/>
    <s v="Bianchi"/>
    <s v="Verbano-Cusio-Ossola"/>
    <s v="Libri"/>
    <x v="137"/>
    <n v="1"/>
    <s v="Piemonte"/>
    <s v="NORD"/>
    <s v="Fascia 1 (inferiore a 400 €)"/>
    <x v="0"/>
  </r>
  <r>
    <n v="378"/>
    <n v="41689"/>
    <s v="Bianchi"/>
    <s v="Ragusa"/>
    <s v="Art. Regalo"/>
    <x v="138"/>
    <n v="4"/>
    <s v="Sicilia"/>
    <s v="ISOLE"/>
    <s v="Fascia 5 (da 1500 € e oltre)"/>
    <x v="4"/>
  </r>
  <r>
    <n v="382"/>
    <n v="41741"/>
    <s v="Bianchi"/>
    <s v="Treviso"/>
    <s v="Giocattoli"/>
    <x v="139"/>
    <n v="2"/>
    <s v="Veneto"/>
    <s v="NORD"/>
    <s v="Fascia 2 (da 400 €  a meno di 800 €)"/>
    <x v="1"/>
  </r>
  <r>
    <n v="385"/>
    <n v="41776"/>
    <s v="Bianchi"/>
    <s v="Rovigo"/>
    <s v="Art. Regalo"/>
    <x v="140"/>
    <n v="2"/>
    <s v="Veneto"/>
    <s v="NORD"/>
    <s v="Fascia 3 (da 800 €  a meno di 1200 €)"/>
    <x v="1"/>
  </r>
  <r>
    <n v="410"/>
    <n v="41675"/>
    <s v="Bianchi"/>
    <s v="Udine"/>
    <s v="Giocattoli"/>
    <x v="141"/>
    <n v="1"/>
    <s v="Friuli-Venezia Giulia"/>
    <s v="NORD"/>
    <s v="Fascia 5 (da 1500 € e oltre)"/>
    <x v="0"/>
  </r>
  <r>
    <n v="417"/>
    <n v="41752"/>
    <s v="Bianchi"/>
    <s v="Reggio di Calabria"/>
    <s v="Informatica"/>
    <x v="142"/>
    <n v="1"/>
    <s v="Calabria"/>
    <s v="SUD"/>
    <s v="Fascia 1 (inferiore a 400 €)"/>
    <x v="0"/>
  </r>
  <r>
    <n v="422"/>
    <n v="41793"/>
    <s v="Bianchi"/>
    <s v="Trapani"/>
    <s v="Libri"/>
    <x v="143"/>
    <n v="3"/>
    <s v="Sicilia"/>
    <s v="ISOLE"/>
    <s v="Fascia 4 (da 1200 €  a meno di 1500 €)"/>
    <x v="3"/>
  </r>
  <r>
    <n v="429"/>
    <n v="41651"/>
    <s v="Bianchi"/>
    <s v="Perugia"/>
    <s v="Cancelleria"/>
    <x v="144"/>
    <n v="1"/>
    <s v="Umbria"/>
    <s v="CENTRO"/>
    <s v="Fascia 2 (da 400 €  a meno di 800 €)"/>
    <x v="0"/>
  </r>
  <r>
    <n v="436"/>
    <n v="41818"/>
    <s v="Bianchi"/>
    <s v="Sassari"/>
    <s v="Informatica"/>
    <x v="145"/>
    <n v="2"/>
    <s v="Sardegna"/>
    <s v="ISOLE"/>
    <s v="Fascia 3 (da 800 €  a meno di 1200 €)"/>
    <x v="1"/>
  </r>
  <r>
    <n v="445"/>
    <n v="41770"/>
    <s v="Bianchi"/>
    <s v="Roma"/>
    <s v="Art. Regalo"/>
    <x v="146"/>
    <n v="3"/>
    <s v="Lazio"/>
    <s v="CENTRO"/>
    <s v="Fascia 5 (da 1500 € e oltre)"/>
    <x v="3"/>
  </r>
  <r>
    <n v="448"/>
    <n v="41728"/>
    <s v="Bianchi"/>
    <s v="Trapani"/>
    <s v="Art. Regalo"/>
    <x v="147"/>
    <n v="4"/>
    <s v="Sicilia"/>
    <s v="ISOLE"/>
    <s v="Fascia 3 (da 800 €  a meno di 1200 €)"/>
    <x v="4"/>
  </r>
  <r>
    <n v="451"/>
    <n v="41742"/>
    <s v="Bianchi"/>
    <s v="Trapani"/>
    <s v="Informatica"/>
    <x v="148"/>
    <n v="2"/>
    <s v="Sicilia"/>
    <s v="ISOLE"/>
    <s v="Fascia 3 (da 800 €  a meno di 1200 €)"/>
    <x v="1"/>
  </r>
  <r>
    <n v="452"/>
    <n v="41688"/>
    <s v="Bianchi"/>
    <s v="Perugia"/>
    <s v="Libri"/>
    <x v="149"/>
    <n v="2"/>
    <s v="Umbria"/>
    <s v="CENTRO"/>
    <s v="Fascia 2 (da 400 €  a meno di 800 €)"/>
    <x v="1"/>
  </r>
  <r>
    <n v="456"/>
    <n v="41785"/>
    <s v="Bianchi"/>
    <s v="Siena"/>
    <s v="Informatica"/>
    <x v="150"/>
    <n v="4"/>
    <s v="Toscana"/>
    <s v="CENTRO"/>
    <s v="Fascia 4 (da 1200 €  a meno di 1500 €)"/>
    <x v="4"/>
  </r>
  <r>
    <n v="464"/>
    <n v="41755"/>
    <s v="Bianchi"/>
    <s v="Pescara"/>
    <s v="Cancelleria"/>
    <x v="24"/>
    <n v="3"/>
    <s v="Abruzzo"/>
    <s v="CENTRO"/>
    <s v="Fascia 2 (da 400 €  a meno di 800 €)"/>
    <x v="3"/>
  </r>
  <r>
    <n v="470"/>
    <n v="41820"/>
    <s v="Bianchi"/>
    <s v="Viterbo"/>
    <s v="Libri"/>
    <x v="130"/>
    <n v="5"/>
    <s v="Lazio"/>
    <s v="CENTRO"/>
    <s v="Fascia 4 (da 1200 €  a meno di 1500 €)"/>
    <x v="2"/>
  </r>
  <r>
    <n v="471"/>
    <n v="41676"/>
    <s v="Bianchi"/>
    <s v="Verbano-Cusio-Ossola"/>
    <s v="Giocattoli"/>
    <x v="151"/>
    <n v="4"/>
    <s v="Piemonte"/>
    <s v="NORD"/>
    <s v="Fascia 3 (da 800 €  a meno di 1200 €)"/>
    <x v="4"/>
  </r>
  <r>
    <n v="481"/>
    <n v="41713"/>
    <s v="Bianchi"/>
    <s v="Vicenza"/>
    <s v="Giocattoli"/>
    <x v="152"/>
    <n v="5"/>
    <s v="Veneto"/>
    <s v="NORD"/>
    <s v="Fascia 2 (da 400 €  a meno di 800 €)"/>
    <x v="2"/>
  </r>
  <r>
    <n v="488"/>
    <n v="41690"/>
    <s v="Bianchi"/>
    <s v="Trento"/>
    <s v="Libri"/>
    <x v="153"/>
    <n v="3"/>
    <s v="Trentino-Alto Adige"/>
    <s v="NORD"/>
    <s v="Fascia 2 (da 400 €  a meno di 800 €)"/>
    <x v="3"/>
  </r>
  <r>
    <n v="489"/>
    <n v="41760"/>
    <s v="Bianchi"/>
    <s v="Treviso"/>
    <s v="Art. Regalo"/>
    <x v="154"/>
    <n v="1"/>
    <s v="Veneto"/>
    <s v="NORD"/>
    <s v="Fascia 5 (da 1500 € e oltre)"/>
    <x v="0"/>
  </r>
  <r>
    <n v="490"/>
    <n v="41667"/>
    <s v="Bianchi"/>
    <s v="Prato"/>
    <s v="Art. Regalo"/>
    <x v="155"/>
    <n v="4"/>
    <s v="Toscana"/>
    <s v="CENTRO"/>
    <s v="Fascia 4 (da 1200 €  a meno di 1500 €)"/>
    <x v="4"/>
  </r>
  <r>
    <n v="498"/>
    <n v="41762"/>
    <s v="Bianchi"/>
    <s v="Ragusa"/>
    <s v="Informatica"/>
    <x v="11"/>
    <n v="1"/>
    <s v="Sicilia"/>
    <s v="ISOLE"/>
    <s v="Fascia 5 (da 1500 € e oltre)"/>
    <x v="0"/>
  </r>
  <r>
    <n v="19"/>
    <n v="41734"/>
    <s v="Gialli"/>
    <s v="Rimini"/>
    <s v="Art. Regalo"/>
    <x v="156"/>
    <n v="2"/>
    <s v="Emilia-Romagna"/>
    <s v="NORD"/>
    <s v="Fascia 5 (da 1500 € e oltre)"/>
    <x v="1"/>
  </r>
  <r>
    <n v="29"/>
    <n v="41786"/>
    <s v="Gialli"/>
    <s v="Reggio nell'Emilia"/>
    <s v="Cancelleria"/>
    <x v="157"/>
    <n v="4"/>
    <s v="Emilia-Romagna"/>
    <s v="NORD"/>
    <s v="Fascia 1 (inferiore a 400 €)"/>
    <x v="4"/>
  </r>
  <r>
    <n v="33"/>
    <n v="41662"/>
    <s v="Gialli"/>
    <s v="Trento"/>
    <s v="Cancelleria"/>
    <x v="158"/>
    <n v="2"/>
    <s v="Trentino-Alto Adige"/>
    <s v="NORD"/>
    <s v="Fascia 2 (da 400 €  a meno di 800 €)"/>
    <x v="1"/>
  </r>
  <r>
    <n v="36"/>
    <n v="41765"/>
    <s v="Gialli"/>
    <s v="Torino"/>
    <s v="Giocattoli"/>
    <x v="159"/>
    <n v="3"/>
    <s v="Piemonte"/>
    <s v="NORD"/>
    <s v="Fascia 5 (da 1500 € e oltre)"/>
    <x v="3"/>
  </r>
  <r>
    <n v="37"/>
    <n v="41711"/>
    <s v="Gialli"/>
    <s v="Potenza"/>
    <s v="Giocattoli"/>
    <x v="160"/>
    <n v="3"/>
    <s v="Basilicata"/>
    <s v="SUD"/>
    <s v="Fascia 5 (da 1500 € e oltre)"/>
    <x v="3"/>
  </r>
  <r>
    <n v="45"/>
    <n v="41787"/>
    <s v="Gialli"/>
    <s v="Reggio nell'Emilia"/>
    <s v="Cancelleria"/>
    <x v="161"/>
    <n v="2"/>
    <s v="Emilia-Romagna"/>
    <s v="NORD"/>
    <s v="Fascia 4 (da 1200 €  a meno di 1500 €)"/>
    <x v="1"/>
  </r>
  <r>
    <n v="46"/>
    <n v="41739"/>
    <s v="Gialli"/>
    <s v="Potenza"/>
    <s v="Art. Regalo"/>
    <x v="162"/>
    <n v="5"/>
    <s v="Basilicata"/>
    <s v="SUD"/>
    <s v="Fascia 5 (da 1500 € e oltre)"/>
    <x v="2"/>
  </r>
  <r>
    <n v="48"/>
    <n v="41798"/>
    <s v="Gialli"/>
    <s v="Verbano-Cusio-Ossola"/>
    <s v="Giocattoli"/>
    <x v="163"/>
    <n v="2"/>
    <s v="Piemonte"/>
    <s v="NORD"/>
    <s v="Fascia 3 (da 800 €  a meno di 1200 €)"/>
    <x v="1"/>
  </r>
  <r>
    <n v="57"/>
    <n v="41643"/>
    <s v="Gialli"/>
    <s v="Rimini"/>
    <s v="Informatica"/>
    <x v="164"/>
    <n v="3"/>
    <s v="Emilia-Romagna"/>
    <s v="NORD"/>
    <s v="Fascia 2 (da 400 €  a meno di 800 €)"/>
    <x v="3"/>
  </r>
  <r>
    <n v="65"/>
    <n v="41724"/>
    <s v="Gialli"/>
    <s v="Trapani"/>
    <s v="Informatica"/>
    <x v="165"/>
    <n v="3"/>
    <s v="Sicilia"/>
    <s v="ISOLE"/>
    <s v="Fascia 5 (da 1500 € e oltre)"/>
    <x v="3"/>
  </r>
  <r>
    <n v="75"/>
    <n v="41715"/>
    <s v="Gialli"/>
    <s v="Varese"/>
    <s v="Giocattoli"/>
    <x v="166"/>
    <n v="4"/>
    <s v="Lombardia"/>
    <s v="NORD"/>
    <s v="Fascia 2 (da 400 €  a meno di 800 €)"/>
    <x v="4"/>
  </r>
  <r>
    <n v="83"/>
    <n v="41721"/>
    <s v="Gialli"/>
    <s v="Roma"/>
    <s v="Informatica"/>
    <x v="167"/>
    <n v="2"/>
    <s v="Lazio"/>
    <s v="CENTRO"/>
    <s v="Fascia 1 (inferiore a 400 €)"/>
    <x v="1"/>
  </r>
  <r>
    <n v="87"/>
    <n v="41749"/>
    <s v="Gialli"/>
    <s v="Verona"/>
    <s v="Informatica"/>
    <x v="168"/>
    <n v="3"/>
    <s v="Veneto"/>
    <s v="NORD"/>
    <s v="Fascia 5 (da 1500 € e oltre)"/>
    <x v="3"/>
  </r>
  <r>
    <n v="89"/>
    <n v="41796"/>
    <s v="Gialli"/>
    <s v="Salerno"/>
    <s v="Art. Regalo"/>
    <x v="168"/>
    <n v="4"/>
    <s v="Campania"/>
    <s v="SUD"/>
    <s v="Fascia 5 (da 1500 € e oltre)"/>
    <x v="4"/>
  </r>
  <r>
    <n v="90"/>
    <n v="41646"/>
    <s v="Gialli"/>
    <s v="Pavia"/>
    <s v="Art. Regalo"/>
    <x v="169"/>
    <n v="3"/>
    <s v="Lombardia"/>
    <s v="NORD"/>
    <s v="Fascia 1 (inferiore a 400 €)"/>
    <x v="3"/>
  </r>
  <r>
    <n v="100"/>
    <n v="41778"/>
    <s v="Gialli"/>
    <s v="Pistoia"/>
    <s v="Informatica"/>
    <x v="170"/>
    <n v="1"/>
    <s v="Toscana"/>
    <s v="CENTRO"/>
    <s v="Fascia 2 (da 400 €  a meno di 800 €)"/>
    <x v="0"/>
  </r>
  <r>
    <n v="108"/>
    <n v="41812"/>
    <s v="Gialli"/>
    <s v="Viterbo"/>
    <s v="Libri"/>
    <x v="171"/>
    <n v="5"/>
    <s v="Lazio"/>
    <s v="CENTRO"/>
    <s v="Fascia 4 (da 1200 €  a meno di 1500 €)"/>
    <x v="2"/>
  </r>
  <r>
    <n v="111"/>
    <n v="41699"/>
    <s v="Gialli"/>
    <s v="Rimini"/>
    <s v="Art. Regalo"/>
    <x v="172"/>
    <n v="5"/>
    <s v="Emilia-Romagna"/>
    <s v="NORD"/>
    <s v="Fascia 5 (da 1500 € e oltre)"/>
    <x v="2"/>
  </r>
  <r>
    <n v="115"/>
    <n v="41650"/>
    <s v="Gialli"/>
    <s v="Trieste"/>
    <s v="Art. Regalo"/>
    <x v="173"/>
    <n v="5"/>
    <s v="Friuli-Venezia Giulia"/>
    <s v="NORD"/>
    <s v="Fascia 3 (da 800 €  a meno di 1200 €)"/>
    <x v="2"/>
  </r>
  <r>
    <n v="124"/>
    <n v="41698"/>
    <s v="Gialli"/>
    <s v="Venezia"/>
    <s v="Art. Regalo"/>
    <x v="174"/>
    <n v="2"/>
    <s v="Veneto"/>
    <s v="NORD"/>
    <s v="Fascia 5 (da 1500 € e oltre)"/>
    <x v="1"/>
  </r>
  <r>
    <n v="133"/>
    <n v="41798"/>
    <s v="Gialli"/>
    <s v="Rimini"/>
    <s v="Libri"/>
    <x v="175"/>
    <n v="1"/>
    <s v="Emilia-Romagna"/>
    <s v="NORD"/>
    <s v="Fascia 5 (da 1500 € e oltre)"/>
    <x v="0"/>
  </r>
  <r>
    <n v="147"/>
    <n v="41762"/>
    <s v="Gialli"/>
    <s v="Pordenone"/>
    <s v="Libri"/>
    <x v="176"/>
    <n v="5"/>
    <s v="Friuli-Venezia Giulia"/>
    <s v="NORD"/>
    <s v="Fascia 2 (da 400 €  a meno di 800 €)"/>
    <x v="2"/>
  </r>
  <r>
    <n v="154"/>
    <n v="41652"/>
    <s v="Gialli"/>
    <s v="Savona"/>
    <s v="Informatica"/>
    <x v="177"/>
    <n v="5"/>
    <s v="Liguria"/>
    <s v="NORD"/>
    <s v="Fascia 2 (da 400 €  a meno di 800 €)"/>
    <x v="2"/>
  </r>
  <r>
    <n v="156"/>
    <n v="41781"/>
    <s v="Gialli"/>
    <s v="Ragusa"/>
    <s v="Cancelleria"/>
    <x v="172"/>
    <n v="3"/>
    <s v="Sicilia"/>
    <s v="ISOLE"/>
    <s v="Fascia 5 (da 1500 € e oltre)"/>
    <x v="3"/>
  </r>
  <r>
    <n v="162"/>
    <n v="41682"/>
    <s v="Gialli"/>
    <s v="Piacenza"/>
    <s v="Informatica"/>
    <x v="178"/>
    <n v="4"/>
    <s v="Emilia-Romagna"/>
    <s v="NORD"/>
    <s v="Fascia 4 (da 1200 €  a meno di 1500 €)"/>
    <x v="4"/>
  </r>
  <r>
    <n v="164"/>
    <n v="41819"/>
    <s v="Gialli"/>
    <s v="Savona"/>
    <s v="Libri"/>
    <x v="179"/>
    <n v="3"/>
    <s v="Liguria"/>
    <s v="NORD"/>
    <s v="Fascia 5 (da 1500 € e oltre)"/>
    <x v="3"/>
  </r>
  <r>
    <n v="165"/>
    <n v="41804"/>
    <s v="Gialli"/>
    <s v="Varese"/>
    <s v="Cancelleria"/>
    <x v="180"/>
    <n v="3"/>
    <s v="Lombardia"/>
    <s v="NORD"/>
    <s v="Fascia 5 (da 1500 € e oltre)"/>
    <x v="3"/>
  </r>
  <r>
    <n v="168"/>
    <n v="41700"/>
    <s v="Gialli"/>
    <s v="Teramo"/>
    <s v="Libri"/>
    <x v="181"/>
    <n v="5"/>
    <s v="Abruzzo"/>
    <s v="CENTRO"/>
    <s v="Fascia 1 (inferiore a 400 €)"/>
    <x v="2"/>
  </r>
  <r>
    <n v="172"/>
    <n v="41777"/>
    <s v="Gialli"/>
    <s v="Verona"/>
    <s v="Cancelleria"/>
    <x v="182"/>
    <n v="3"/>
    <s v="Veneto"/>
    <s v="NORD"/>
    <s v="Fascia 2 (da 400 €  a meno di 800 €)"/>
    <x v="3"/>
  </r>
  <r>
    <n v="173"/>
    <n v="41697"/>
    <s v="Gialli"/>
    <s v="Pesaro e Urbino"/>
    <s v="Cancelleria"/>
    <x v="183"/>
    <n v="3"/>
    <s v="Marche"/>
    <s v="CENTRO"/>
    <s v="Fascia 5 (da 1500 € e oltre)"/>
    <x v="3"/>
  </r>
  <r>
    <n v="177"/>
    <n v="41786"/>
    <s v="Gialli"/>
    <s v="Rovigo"/>
    <s v="Cancelleria"/>
    <x v="111"/>
    <n v="1"/>
    <s v="Veneto"/>
    <s v="NORD"/>
    <s v="Fascia 2 (da 400 €  a meno di 800 €)"/>
    <x v="0"/>
  </r>
  <r>
    <n v="183"/>
    <n v="41686"/>
    <s v="Gialli"/>
    <s v="Reggio di Calabria"/>
    <s v="Art. Regalo"/>
    <x v="184"/>
    <n v="2"/>
    <s v="Calabria"/>
    <s v="SUD"/>
    <s v="Fascia 5 (da 1500 € e oltre)"/>
    <x v="1"/>
  </r>
  <r>
    <n v="187"/>
    <n v="41781"/>
    <s v="Gialli"/>
    <s v="Vercelli"/>
    <s v="Libri"/>
    <x v="185"/>
    <n v="4"/>
    <s v="Piemonte"/>
    <s v="NORD"/>
    <s v="Fascia 5 (da 1500 € e oltre)"/>
    <x v="4"/>
  </r>
  <r>
    <n v="189"/>
    <n v="41683"/>
    <s v="Gialli"/>
    <s v="Vibo Valentia"/>
    <s v="Cancelleria"/>
    <x v="186"/>
    <n v="2"/>
    <s v="Calabria"/>
    <s v="SUD"/>
    <s v="Fascia 3 (da 800 €  a meno di 1200 €)"/>
    <x v="1"/>
  </r>
  <r>
    <n v="190"/>
    <n v="41758"/>
    <s v="Gialli"/>
    <s v="Potenza"/>
    <s v="Cancelleria"/>
    <x v="187"/>
    <n v="3"/>
    <s v="Basilicata"/>
    <s v="SUD"/>
    <s v="Fascia 3 (da 800 €  a meno di 1200 €)"/>
    <x v="3"/>
  </r>
  <r>
    <n v="193"/>
    <n v="41734"/>
    <s v="Gialli"/>
    <s v="Trieste"/>
    <s v="Art. Regalo"/>
    <x v="188"/>
    <n v="5"/>
    <s v="Friuli-Venezia Giulia"/>
    <s v="NORD"/>
    <s v="Fascia 1 (inferiore a 400 €)"/>
    <x v="2"/>
  </r>
  <r>
    <n v="194"/>
    <n v="41724"/>
    <s v="Gialli"/>
    <s v="Ragusa"/>
    <s v="Libri"/>
    <x v="189"/>
    <n v="1"/>
    <s v="Sicilia"/>
    <s v="ISOLE"/>
    <s v="Fascia 1 (inferiore a 400 €)"/>
    <x v="0"/>
  </r>
  <r>
    <n v="198"/>
    <n v="41687"/>
    <s v="Gialli"/>
    <s v="Verbano-Cusio-Ossola"/>
    <s v="Art. Regalo"/>
    <x v="190"/>
    <n v="3"/>
    <s v="Piemonte"/>
    <s v="NORD"/>
    <s v="Fascia 2 (da 400 €  a meno di 800 €)"/>
    <x v="3"/>
  </r>
  <r>
    <n v="216"/>
    <n v="41750"/>
    <s v="Gialli"/>
    <s v="Savona"/>
    <s v="Libri"/>
    <x v="191"/>
    <n v="4"/>
    <s v="Liguria"/>
    <s v="NORD"/>
    <s v="Fascia 4 (da 1200 €  a meno di 1500 €)"/>
    <x v="4"/>
  </r>
  <r>
    <n v="241"/>
    <n v="41669"/>
    <s v="Gialli"/>
    <s v="Vercelli"/>
    <s v="Giocattoli"/>
    <x v="192"/>
    <n v="1"/>
    <s v="Piemonte"/>
    <s v="NORD"/>
    <s v="Fascia 1 (inferiore a 400 €)"/>
    <x v="0"/>
  </r>
  <r>
    <n v="242"/>
    <n v="41800"/>
    <s v="Gialli"/>
    <s v="Udine"/>
    <s v="Giocattoli"/>
    <x v="193"/>
    <n v="2"/>
    <s v="Friuli-Venezia Giulia"/>
    <s v="NORD"/>
    <s v="Fascia 4 (da 1200 €  a meno di 1500 €)"/>
    <x v="1"/>
  </r>
  <r>
    <n v="251"/>
    <n v="41804"/>
    <s v="Gialli"/>
    <s v="Pordenone"/>
    <s v="Giocattoli"/>
    <x v="87"/>
    <n v="3"/>
    <s v="Friuli-Venezia Giulia"/>
    <s v="NORD"/>
    <s v="Fascia 1 (inferiore a 400 €)"/>
    <x v="3"/>
  </r>
  <r>
    <n v="253"/>
    <n v="41688"/>
    <s v="Gialli"/>
    <s v="Siracusa"/>
    <s v="Informatica"/>
    <x v="35"/>
    <n v="4"/>
    <s v="Sicilia"/>
    <s v="ISOLE"/>
    <s v="Fascia 1 (inferiore a 400 €)"/>
    <x v="4"/>
  </r>
  <r>
    <n v="257"/>
    <n v="41757"/>
    <s v="Gialli"/>
    <s v="Rieti"/>
    <s v="Giocattoli"/>
    <x v="194"/>
    <n v="5"/>
    <s v="Lazio"/>
    <s v="CENTRO"/>
    <s v="Fascia 3 (da 800 €  a meno di 1200 €)"/>
    <x v="2"/>
  </r>
  <r>
    <n v="260"/>
    <n v="41752"/>
    <s v="Gialli"/>
    <s v="Vercelli"/>
    <s v="Libri"/>
    <x v="195"/>
    <n v="2"/>
    <s v="Piemonte"/>
    <s v="NORD"/>
    <s v="Fascia 3 (da 800 €  a meno di 1200 €)"/>
    <x v="1"/>
  </r>
  <r>
    <n v="262"/>
    <n v="41780"/>
    <s v="Gialli"/>
    <s v="Salerno"/>
    <s v="Art. Regalo"/>
    <x v="196"/>
    <n v="2"/>
    <s v="Campania"/>
    <s v="SUD"/>
    <s v="Fascia 3 (da 800 €  a meno di 1200 €)"/>
    <x v="1"/>
  </r>
  <r>
    <n v="263"/>
    <n v="41667"/>
    <s v="Gialli"/>
    <s v="Pordenone"/>
    <s v="Cancelleria"/>
    <x v="197"/>
    <n v="4"/>
    <s v="Friuli-Venezia Giulia"/>
    <s v="NORD"/>
    <s v="Fascia 1 (inferiore a 400 €)"/>
    <x v="4"/>
  </r>
  <r>
    <n v="267"/>
    <n v="41799"/>
    <s v="Gialli"/>
    <s v="Savona"/>
    <s v="Libri"/>
    <x v="198"/>
    <n v="4"/>
    <s v="Liguria"/>
    <s v="NORD"/>
    <s v="Fascia 3 (da 800 €  a meno di 1200 €)"/>
    <x v="4"/>
  </r>
  <r>
    <n v="274"/>
    <n v="41683"/>
    <s v="Gialli"/>
    <s v="Vicenza"/>
    <s v="Art. Regalo"/>
    <x v="199"/>
    <n v="5"/>
    <s v="Veneto"/>
    <s v="NORD"/>
    <s v="Fascia 2 (da 400 €  a meno di 800 €)"/>
    <x v="2"/>
  </r>
  <r>
    <n v="275"/>
    <n v="41799"/>
    <s v="Gialli"/>
    <s v="Rieti"/>
    <s v="Cancelleria"/>
    <x v="200"/>
    <n v="2"/>
    <s v="Lazio"/>
    <s v="CENTRO"/>
    <s v="Fascia 4 (da 1200 €  a meno di 1500 €)"/>
    <x v="1"/>
  </r>
  <r>
    <n v="276"/>
    <n v="41730"/>
    <s v="Gialli"/>
    <s v="Prato"/>
    <s v="Informatica"/>
    <x v="78"/>
    <n v="3"/>
    <s v="Toscana"/>
    <s v="CENTRO"/>
    <s v="Fascia 3 (da 800 €  a meno di 1200 €)"/>
    <x v="3"/>
  </r>
  <r>
    <n v="288"/>
    <n v="41697"/>
    <s v="Gialli"/>
    <s v="Pisa"/>
    <s v="Giocattoli"/>
    <x v="201"/>
    <n v="1"/>
    <s v="Toscana"/>
    <s v="CENTRO"/>
    <s v="Fascia 2 (da 400 €  a meno di 800 €)"/>
    <x v="0"/>
  </r>
  <r>
    <n v="297"/>
    <n v="41703"/>
    <s v="Gialli"/>
    <s v="Potenza"/>
    <s v="Giocattoli"/>
    <x v="202"/>
    <n v="5"/>
    <s v="Basilicata"/>
    <s v="SUD"/>
    <s v="Fascia 1 (inferiore a 400 €)"/>
    <x v="2"/>
  </r>
  <r>
    <n v="299"/>
    <n v="41677"/>
    <s v="Gialli"/>
    <s v="Reggio di Calabria"/>
    <s v="Giocattoli"/>
    <x v="203"/>
    <n v="4"/>
    <s v="Calabria"/>
    <s v="SUD"/>
    <s v="Fascia 4 (da 1200 €  a meno di 1500 €)"/>
    <x v="4"/>
  </r>
  <r>
    <n v="315"/>
    <n v="41705"/>
    <s v="Gialli"/>
    <s v="Pisa"/>
    <s v="Art. Regalo"/>
    <x v="204"/>
    <n v="3"/>
    <s v="Toscana"/>
    <s v="CENTRO"/>
    <s v="Fascia 1 (inferiore a 400 €)"/>
    <x v="3"/>
  </r>
  <r>
    <n v="329"/>
    <n v="41693"/>
    <s v="Gialli"/>
    <s v="Savona"/>
    <s v="Art. Regalo"/>
    <x v="205"/>
    <n v="2"/>
    <s v="Liguria"/>
    <s v="NORD"/>
    <s v="Fascia 1 (inferiore a 400 €)"/>
    <x v="1"/>
  </r>
  <r>
    <n v="334"/>
    <n v="41684"/>
    <s v="Gialli"/>
    <s v="Siena"/>
    <s v="Art. Regalo"/>
    <x v="206"/>
    <n v="4"/>
    <s v="Toscana"/>
    <s v="CENTRO"/>
    <s v="Fascia 5 (da 1500 € e oltre)"/>
    <x v="4"/>
  </r>
  <r>
    <n v="338"/>
    <n v="41769"/>
    <s v="Gialli"/>
    <s v="Viterbo"/>
    <s v="Giocattoli"/>
    <x v="207"/>
    <n v="5"/>
    <s v="Lazio"/>
    <s v="CENTRO"/>
    <s v="Fascia 3 (da 800 €  a meno di 1200 €)"/>
    <x v="2"/>
  </r>
  <r>
    <n v="340"/>
    <n v="41733"/>
    <s v="Gialli"/>
    <s v="Teramo"/>
    <s v="Informatica"/>
    <x v="208"/>
    <n v="1"/>
    <s v="Abruzzo"/>
    <s v="CENTRO"/>
    <s v="Fascia 5 (da 1500 € e oltre)"/>
    <x v="0"/>
  </r>
  <r>
    <n v="343"/>
    <n v="41756"/>
    <s v="Gialli"/>
    <s v="Varese"/>
    <s v="Cancelleria"/>
    <x v="209"/>
    <n v="5"/>
    <s v="Lombardia"/>
    <s v="NORD"/>
    <s v="Fascia 3 (da 800 €  a meno di 1200 €)"/>
    <x v="2"/>
  </r>
  <r>
    <n v="362"/>
    <n v="41746"/>
    <s v="Gialli"/>
    <s v="Siracusa"/>
    <s v="Cancelleria"/>
    <x v="210"/>
    <n v="3"/>
    <s v="Sicilia"/>
    <s v="ISOLE"/>
    <s v="Fascia 3 (da 800 €  a meno di 1200 €)"/>
    <x v="3"/>
  </r>
  <r>
    <n v="363"/>
    <n v="41759"/>
    <s v="Gialli"/>
    <s v="Sassari"/>
    <s v="Libri"/>
    <x v="211"/>
    <n v="2"/>
    <s v="Sardegna"/>
    <s v="ISOLE"/>
    <s v="Fascia 3 (da 800 €  a meno di 1200 €)"/>
    <x v="1"/>
  </r>
  <r>
    <n v="364"/>
    <n v="41819"/>
    <s v="Gialli"/>
    <s v="Varese"/>
    <s v="Cancelleria"/>
    <x v="212"/>
    <n v="1"/>
    <s v="Lombardia"/>
    <s v="NORD"/>
    <s v="Fascia 4 (da 1200 €  a meno di 1500 €)"/>
    <x v="0"/>
  </r>
  <r>
    <n v="367"/>
    <n v="41692"/>
    <s v="Gialli"/>
    <s v="Viterbo"/>
    <s v="Informatica"/>
    <x v="213"/>
    <n v="3"/>
    <s v="Lazio"/>
    <s v="CENTRO"/>
    <s v="Fascia 2 (da 400 €  a meno di 800 €)"/>
    <x v="3"/>
  </r>
  <r>
    <n v="380"/>
    <n v="41659"/>
    <s v="Gialli"/>
    <s v="Sondrio"/>
    <s v="Giocattoli"/>
    <x v="214"/>
    <n v="2"/>
    <s v="Lombardia"/>
    <s v="NORD"/>
    <s v="Fascia 4 (da 1200 €  a meno di 1500 €)"/>
    <x v="1"/>
  </r>
  <r>
    <n v="393"/>
    <n v="41814"/>
    <s v="Gialli"/>
    <s v="Sondrio"/>
    <s v="Art. Regalo"/>
    <x v="215"/>
    <n v="2"/>
    <s v="Lombardia"/>
    <s v="NORD"/>
    <s v="Fascia 5 (da 1500 € e oltre)"/>
    <x v="1"/>
  </r>
  <r>
    <n v="397"/>
    <n v="41646"/>
    <s v="Gialli"/>
    <s v="Prato"/>
    <s v="Informatica"/>
    <x v="216"/>
    <n v="1"/>
    <s v="Toscana"/>
    <s v="CENTRO"/>
    <s v="Fascia 2 (da 400 €  a meno di 800 €)"/>
    <x v="0"/>
  </r>
  <r>
    <n v="402"/>
    <n v="41649"/>
    <s v="Gialli"/>
    <s v="Rieti"/>
    <s v="Cancelleria"/>
    <x v="217"/>
    <n v="4"/>
    <s v="Lazio"/>
    <s v="CENTRO"/>
    <s v="Fascia 2 (da 400 €  a meno di 800 €)"/>
    <x v="4"/>
  </r>
  <r>
    <n v="409"/>
    <n v="41695"/>
    <s v="Gialli"/>
    <s v="Vibo Valentia"/>
    <s v="Libri"/>
    <x v="218"/>
    <n v="4"/>
    <s v="Calabria"/>
    <s v="SUD"/>
    <s v="Fascia 5 (da 1500 € e oltre)"/>
    <x v="4"/>
  </r>
  <r>
    <n v="427"/>
    <n v="41814"/>
    <s v="Gialli"/>
    <s v="Piacenza"/>
    <s v="Art. Regalo"/>
    <x v="219"/>
    <n v="1"/>
    <s v="Emilia-Romagna"/>
    <s v="NORD"/>
    <s v="Fascia 5 (da 1500 € e oltre)"/>
    <x v="0"/>
  </r>
  <r>
    <n v="433"/>
    <n v="41679"/>
    <s v="Gialli"/>
    <s v="Viterbo"/>
    <s v="Giocattoli"/>
    <x v="220"/>
    <n v="3"/>
    <s v="Lazio"/>
    <s v="CENTRO"/>
    <s v="Fascia 5 (da 1500 € e oltre)"/>
    <x v="3"/>
  </r>
  <r>
    <n v="435"/>
    <n v="41681"/>
    <s v="Gialli"/>
    <s v="Rieti"/>
    <s v="Art. Regalo"/>
    <x v="221"/>
    <n v="2"/>
    <s v="Lazio"/>
    <s v="CENTRO"/>
    <s v="Fascia 2 (da 400 €  a meno di 800 €)"/>
    <x v="1"/>
  </r>
  <r>
    <n v="444"/>
    <n v="41665"/>
    <s v="Gialli"/>
    <s v="Pavia"/>
    <s v="Art. Regalo"/>
    <x v="222"/>
    <n v="4"/>
    <s v="Lombardia"/>
    <s v="NORD"/>
    <s v="Fascia 1 (inferiore a 400 €)"/>
    <x v="4"/>
  </r>
  <r>
    <n v="457"/>
    <n v="41704"/>
    <s v="Gialli"/>
    <s v="Pesaro e Urbino"/>
    <s v="Art. Regalo"/>
    <x v="17"/>
    <n v="5"/>
    <s v="Marche"/>
    <s v="CENTRO"/>
    <s v="Fascia 4 (da 1200 €  a meno di 1500 €)"/>
    <x v="2"/>
  </r>
  <r>
    <n v="458"/>
    <n v="41678"/>
    <s v="Gialli"/>
    <s v="Sondrio"/>
    <s v="Cancelleria"/>
    <x v="135"/>
    <n v="5"/>
    <s v="Lombardia"/>
    <s v="NORD"/>
    <s v="Fascia 2 (da 400 €  a meno di 800 €)"/>
    <x v="2"/>
  </r>
  <r>
    <n v="479"/>
    <n v="41794"/>
    <s v="Gialli"/>
    <s v="Potenza"/>
    <s v="Cancelleria"/>
    <x v="223"/>
    <n v="5"/>
    <s v="Basilicata"/>
    <s v="SUD"/>
    <s v="Fascia 1 (inferiore a 400 €)"/>
    <x v="2"/>
  </r>
  <r>
    <n v="483"/>
    <n v="41644"/>
    <s v="Gialli"/>
    <s v="Ravenna"/>
    <s v="Art. Regalo"/>
    <x v="224"/>
    <n v="3"/>
    <s v="Emilia-Romagna"/>
    <s v="NORD"/>
    <s v="Fascia 2 (da 400 €  a meno di 800 €)"/>
    <x v="3"/>
  </r>
  <r>
    <n v="484"/>
    <n v="41650"/>
    <s v="Gialli"/>
    <s v="Siena"/>
    <s v="Cancelleria"/>
    <x v="225"/>
    <n v="5"/>
    <s v="Toscana"/>
    <s v="CENTRO"/>
    <s v="Fascia 1 (inferiore a 400 €)"/>
    <x v="2"/>
  </r>
  <r>
    <n v="496"/>
    <n v="41812"/>
    <s v="Gialli"/>
    <s v="Potenza"/>
    <s v="Art. Regalo"/>
    <x v="226"/>
    <n v="5"/>
    <s v="Basilicata"/>
    <s v="SUD"/>
    <s v="Fascia 5 (da 1500 € e oltre)"/>
    <x v="2"/>
  </r>
  <r>
    <n v="497"/>
    <n v="41741"/>
    <s v="Gialli"/>
    <s v="Savona"/>
    <s v="Informatica"/>
    <x v="46"/>
    <n v="1"/>
    <s v="Liguria"/>
    <s v="NORD"/>
    <s v="Fascia 3 (da 800 €  a meno di 1200 €)"/>
    <x v="0"/>
  </r>
  <r>
    <n v="1"/>
    <n v="41719"/>
    <s v="Neri"/>
    <s v="Piacenza"/>
    <s v="Libri"/>
    <x v="227"/>
    <n v="3"/>
    <s v="Emilia-Romagna"/>
    <s v="NORD"/>
    <s v="Fascia 1 (inferiore a 400 €)"/>
    <x v="3"/>
  </r>
  <r>
    <n v="22"/>
    <n v="41816"/>
    <s v="Neri"/>
    <s v="Verona"/>
    <s v="Giocattoli"/>
    <x v="2"/>
    <n v="4"/>
    <s v="Veneto"/>
    <s v="NORD"/>
    <s v="Fascia 1 (inferiore a 400 €)"/>
    <x v="4"/>
  </r>
  <r>
    <n v="26"/>
    <n v="41669"/>
    <s v="Neri"/>
    <s v="Rimini"/>
    <s v="Cancelleria"/>
    <x v="228"/>
    <n v="1"/>
    <s v="Emilia-Romagna"/>
    <s v="NORD"/>
    <s v="Fascia 3 (da 800 €  a meno di 1200 €)"/>
    <x v="0"/>
  </r>
  <r>
    <n v="27"/>
    <n v="41801"/>
    <s v="Neri"/>
    <s v="Vicenza"/>
    <s v="Art. Regalo"/>
    <x v="229"/>
    <n v="5"/>
    <s v="Veneto"/>
    <s v="NORD"/>
    <s v="Fascia 3 (da 800 €  a meno di 1200 €)"/>
    <x v="2"/>
  </r>
  <r>
    <n v="32"/>
    <n v="41766"/>
    <s v="Neri"/>
    <s v="Sassari"/>
    <s v="Art. Regalo"/>
    <x v="230"/>
    <n v="5"/>
    <s v="Sardegna"/>
    <s v="ISOLE"/>
    <s v="Fascia 5 (da 1500 € e oltre)"/>
    <x v="2"/>
  </r>
  <r>
    <n v="38"/>
    <n v="41771"/>
    <s v="Neri"/>
    <s v="Salerno"/>
    <s v="Informatica"/>
    <x v="30"/>
    <n v="1"/>
    <s v="Campania"/>
    <s v="SUD"/>
    <s v="Fascia 1 (inferiore a 400 €)"/>
    <x v="0"/>
  </r>
  <r>
    <n v="40"/>
    <n v="41811"/>
    <s v="Neri"/>
    <s v="Vicenza"/>
    <s v="Libri"/>
    <x v="139"/>
    <n v="5"/>
    <s v="Veneto"/>
    <s v="NORD"/>
    <s v="Fascia 2 (da 400 €  a meno di 800 €)"/>
    <x v="2"/>
  </r>
  <r>
    <n v="44"/>
    <n v="41712"/>
    <s v="Neri"/>
    <s v="Savona"/>
    <s v="Libri"/>
    <x v="231"/>
    <n v="4"/>
    <s v="Liguria"/>
    <s v="NORD"/>
    <s v="Fascia 4 (da 1200 €  a meno di 1500 €)"/>
    <x v="4"/>
  </r>
  <r>
    <n v="51"/>
    <n v="41750"/>
    <s v="Neri"/>
    <s v="Siena"/>
    <s v="Art. Regalo"/>
    <x v="232"/>
    <n v="1"/>
    <s v="Toscana"/>
    <s v="CENTRO"/>
    <s v="Fascia 4 (da 1200 €  a meno di 1500 €)"/>
    <x v="0"/>
  </r>
  <r>
    <n v="53"/>
    <n v="41681"/>
    <s v="Neri"/>
    <s v="Prato"/>
    <s v="Libri"/>
    <x v="233"/>
    <n v="4"/>
    <s v="Toscana"/>
    <s v="CENTRO"/>
    <s v="Fascia 3 (da 800 €  a meno di 1200 €)"/>
    <x v="4"/>
  </r>
  <r>
    <n v="62"/>
    <n v="41801"/>
    <s v="Neri"/>
    <s v="Viterbo"/>
    <s v="Cancelleria"/>
    <x v="234"/>
    <n v="5"/>
    <s v="Lazio"/>
    <s v="CENTRO"/>
    <s v="Fascia 1 (inferiore a 400 €)"/>
    <x v="2"/>
  </r>
  <r>
    <n v="63"/>
    <n v="41745"/>
    <s v="Neri"/>
    <s v="Treviso"/>
    <s v="Giocattoli"/>
    <x v="235"/>
    <n v="1"/>
    <s v="Veneto"/>
    <s v="NORD"/>
    <s v="Fascia 3 (da 800 €  a meno di 1200 €)"/>
    <x v="0"/>
  </r>
  <r>
    <n v="67"/>
    <n v="41700"/>
    <s v="Neri"/>
    <s v="Verbano-Cusio-Ossola"/>
    <s v="Art. Regalo"/>
    <x v="236"/>
    <n v="1"/>
    <s v="Piemonte"/>
    <s v="NORD"/>
    <s v="Fascia 4 (da 1200 €  a meno di 1500 €)"/>
    <x v="0"/>
  </r>
  <r>
    <n v="78"/>
    <n v="41677"/>
    <s v="Neri"/>
    <s v="Pistoia"/>
    <s v="Informatica"/>
    <x v="237"/>
    <n v="4"/>
    <s v="Toscana"/>
    <s v="CENTRO"/>
    <s v="Fascia 3 (da 800 €  a meno di 1200 €)"/>
    <x v="4"/>
  </r>
  <r>
    <n v="80"/>
    <n v="41723"/>
    <s v="Neri"/>
    <s v="Pavia"/>
    <s v="Art. Regalo"/>
    <x v="238"/>
    <n v="1"/>
    <s v="Lombardia"/>
    <s v="NORD"/>
    <s v="Fascia 1 (inferiore a 400 €)"/>
    <x v="0"/>
  </r>
  <r>
    <n v="81"/>
    <n v="41780"/>
    <s v="Neri"/>
    <s v="Piacenza"/>
    <s v="Art. Regalo"/>
    <x v="239"/>
    <n v="1"/>
    <s v="Emilia-Romagna"/>
    <s v="NORD"/>
    <s v="Fascia 4 (da 1200 €  a meno di 1500 €)"/>
    <x v="0"/>
  </r>
  <r>
    <n v="86"/>
    <n v="41683"/>
    <s v="Neri"/>
    <s v="Savona"/>
    <s v="Libri"/>
    <x v="240"/>
    <n v="3"/>
    <s v="Liguria"/>
    <s v="NORD"/>
    <s v="Fascia 5 (da 1500 € e oltre)"/>
    <x v="3"/>
  </r>
  <r>
    <n v="93"/>
    <n v="41651"/>
    <s v="Neri"/>
    <s v="Viterbo"/>
    <s v="Art. Regalo"/>
    <x v="240"/>
    <n v="4"/>
    <s v="Lazio"/>
    <s v="CENTRO"/>
    <s v="Fascia 5 (da 1500 € e oltre)"/>
    <x v="4"/>
  </r>
  <r>
    <n v="98"/>
    <n v="41650"/>
    <s v="Neri"/>
    <s v="Pescara"/>
    <s v="Informatica"/>
    <x v="216"/>
    <n v="3"/>
    <s v="Abruzzo"/>
    <s v="CENTRO"/>
    <s v="Fascia 2 (da 400 €  a meno di 800 €)"/>
    <x v="3"/>
  </r>
  <r>
    <n v="104"/>
    <n v="41811"/>
    <s v="Neri"/>
    <s v="Pordenone"/>
    <s v="Informatica"/>
    <x v="241"/>
    <n v="1"/>
    <s v="Friuli-Venezia Giulia"/>
    <s v="NORD"/>
    <s v="Fascia 5 (da 1500 € e oltre)"/>
    <x v="0"/>
  </r>
  <r>
    <n v="113"/>
    <n v="41818"/>
    <s v="Neri"/>
    <s v="Trapani"/>
    <s v="Cancelleria"/>
    <x v="242"/>
    <n v="2"/>
    <s v="Sicilia"/>
    <s v="ISOLE"/>
    <s v="Fascia 3 (da 800 €  a meno di 1200 €)"/>
    <x v="1"/>
  </r>
  <r>
    <n v="117"/>
    <n v="41738"/>
    <s v="Neri"/>
    <s v="Pistoia"/>
    <s v="Informatica"/>
    <x v="1"/>
    <n v="5"/>
    <s v="Toscana"/>
    <s v="CENTRO"/>
    <s v="Fascia 2 (da 400 €  a meno di 800 €)"/>
    <x v="2"/>
  </r>
  <r>
    <n v="119"/>
    <n v="41653"/>
    <s v="Neri"/>
    <s v="Salerno"/>
    <s v="Art. Regalo"/>
    <x v="243"/>
    <n v="1"/>
    <s v="Campania"/>
    <s v="SUD"/>
    <s v="Fascia 3 (da 800 €  a meno di 1200 €)"/>
    <x v="0"/>
  </r>
  <r>
    <n v="120"/>
    <n v="41792"/>
    <s v="Neri"/>
    <s v="Siena"/>
    <s v="Giocattoli"/>
    <x v="244"/>
    <n v="5"/>
    <s v="Toscana"/>
    <s v="CENTRO"/>
    <s v="Fascia 5 (da 1500 € e oltre)"/>
    <x v="2"/>
  </r>
  <r>
    <n v="139"/>
    <n v="41796"/>
    <s v="Neri"/>
    <s v="Salerno"/>
    <s v="Giocattoli"/>
    <x v="245"/>
    <n v="3"/>
    <s v="Campania"/>
    <s v="SUD"/>
    <s v="Fascia 1 (inferiore a 400 €)"/>
    <x v="3"/>
  </r>
  <r>
    <n v="143"/>
    <n v="41702"/>
    <s v="Neri"/>
    <s v="Vicenza"/>
    <s v="Informatica"/>
    <x v="246"/>
    <n v="4"/>
    <s v="Veneto"/>
    <s v="NORD"/>
    <s v="Fascia 3 (da 800 €  a meno di 1200 €)"/>
    <x v="4"/>
  </r>
  <r>
    <n v="152"/>
    <n v="41726"/>
    <s v="Neri"/>
    <s v="Ragusa"/>
    <s v="Informatica"/>
    <x v="51"/>
    <n v="2"/>
    <s v="Sicilia"/>
    <s v="ISOLE"/>
    <s v="Fascia 5 (da 1500 € e oltre)"/>
    <x v="1"/>
  </r>
  <r>
    <n v="158"/>
    <n v="41772"/>
    <s v="Neri"/>
    <s v="Salerno"/>
    <s v="Giocattoli"/>
    <x v="247"/>
    <n v="3"/>
    <s v="Campania"/>
    <s v="SUD"/>
    <s v="Fascia 1 (inferiore a 400 €)"/>
    <x v="3"/>
  </r>
  <r>
    <n v="161"/>
    <n v="41778"/>
    <s v="Neri"/>
    <s v="Pordenone"/>
    <s v="Cancelleria"/>
    <x v="248"/>
    <n v="5"/>
    <s v="Friuli-Venezia Giulia"/>
    <s v="NORD"/>
    <s v="Fascia 3 (da 800 €  a meno di 1200 €)"/>
    <x v="2"/>
  </r>
  <r>
    <n v="166"/>
    <n v="41701"/>
    <s v="Neri"/>
    <s v="Rimini"/>
    <s v="Informatica"/>
    <x v="249"/>
    <n v="3"/>
    <s v="Emilia-Romagna"/>
    <s v="NORD"/>
    <s v="Fascia 4 (da 1200 €  a meno di 1500 €)"/>
    <x v="3"/>
  </r>
  <r>
    <n v="171"/>
    <n v="41701"/>
    <s v="Neri"/>
    <s v="Trieste"/>
    <s v="Informatica"/>
    <x v="250"/>
    <n v="3"/>
    <s v="Friuli-Venezia Giulia"/>
    <s v="NORD"/>
    <s v="Fascia 5 (da 1500 € e oltre)"/>
    <x v="3"/>
  </r>
  <r>
    <n v="181"/>
    <n v="41805"/>
    <s v="Neri"/>
    <s v="Torino"/>
    <s v="Cancelleria"/>
    <x v="251"/>
    <n v="4"/>
    <s v="Piemonte"/>
    <s v="NORD"/>
    <s v="Fascia 2 (da 400 €  a meno di 800 €)"/>
    <x v="4"/>
  </r>
  <r>
    <n v="197"/>
    <n v="41683"/>
    <s v="Neri"/>
    <s v="Savona"/>
    <s v="Art. Regalo"/>
    <x v="252"/>
    <n v="5"/>
    <s v="Liguria"/>
    <s v="NORD"/>
    <s v="Fascia 1 (inferiore a 400 €)"/>
    <x v="2"/>
  </r>
  <r>
    <n v="203"/>
    <n v="41645"/>
    <s v="Neri"/>
    <s v="Verona"/>
    <s v="Giocattoli"/>
    <x v="253"/>
    <n v="1"/>
    <s v="Veneto"/>
    <s v="NORD"/>
    <s v="Fascia 4 (da 1200 €  a meno di 1500 €)"/>
    <x v="0"/>
  </r>
  <r>
    <n v="204"/>
    <n v="41742"/>
    <s v="Neri"/>
    <s v="Pisa"/>
    <s v="Art. Regalo"/>
    <x v="185"/>
    <n v="1"/>
    <s v="Toscana"/>
    <s v="CENTRO"/>
    <s v="Fascia 5 (da 1500 € e oltre)"/>
    <x v="0"/>
  </r>
  <r>
    <n v="208"/>
    <n v="41802"/>
    <s v="Neri"/>
    <s v="Rimini"/>
    <s v="Giocattoli"/>
    <x v="254"/>
    <n v="2"/>
    <s v="Emilia-Romagna"/>
    <s v="NORD"/>
    <s v="Fascia 3 (da 800 €  a meno di 1200 €)"/>
    <x v="1"/>
  </r>
  <r>
    <n v="210"/>
    <n v="41651"/>
    <s v="Neri"/>
    <s v="Treviso"/>
    <s v="Giocattoli"/>
    <x v="255"/>
    <n v="5"/>
    <s v="Veneto"/>
    <s v="NORD"/>
    <s v="Fascia 4 (da 1200 €  a meno di 1500 €)"/>
    <x v="2"/>
  </r>
  <r>
    <n v="212"/>
    <n v="41644"/>
    <s v="Neri"/>
    <s v="Pisa"/>
    <s v="Cancelleria"/>
    <x v="256"/>
    <n v="3"/>
    <s v="Toscana"/>
    <s v="CENTRO"/>
    <s v="Fascia 5 (da 1500 € e oltre)"/>
    <x v="3"/>
  </r>
  <r>
    <n v="238"/>
    <n v="41754"/>
    <s v="Neri"/>
    <s v="Piacenza"/>
    <s v="Libri"/>
    <x v="257"/>
    <n v="2"/>
    <s v="Emilia-Romagna"/>
    <s v="NORD"/>
    <s v="Fascia 3 (da 800 €  a meno di 1200 €)"/>
    <x v="1"/>
  </r>
  <r>
    <n v="245"/>
    <n v="41736"/>
    <s v="Neri"/>
    <s v="Pavia"/>
    <s v="Giocattoli"/>
    <x v="258"/>
    <n v="3"/>
    <s v="Lombardia"/>
    <s v="NORD"/>
    <s v="Fascia 2 (da 400 €  a meno di 800 €)"/>
    <x v="3"/>
  </r>
  <r>
    <n v="248"/>
    <n v="41816"/>
    <s v="Neri"/>
    <s v="Rovigo"/>
    <s v="Art. Regalo"/>
    <x v="259"/>
    <n v="5"/>
    <s v="Veneto"/>
    <s v="NORD"/>
    <s v="Fascia 5 (da 1500 € e oltre)"/>
    <x v="2"/>
  </r>
  <r>
    <n v="280"/>
    <n v="41678"/>
    <s v="Neri"/>
    <s v="Varese"/>
    <s v="Informatica"/>
    <x v="260"/>
    <n v="3"/>
    <s v="Lombardia"/>
    <s v="NORD"/>
    <s v="Fascia 3 (da 800 €  a meno di 1200 €)"/>
    <x v="3"/>
  </r>
  <r>
    <n v="283"/>
    <n v="41743"/>
    <s v="Neri"/>
    <s v="Trapani"/>
    <s v="Libri"/>
    <x v="261"/>
    <n v="5"/>
    <s v="Sicilia"/>
    <s v="ISOLE"/>
    <s v="Fascia 2 (da 400 €  a meno di 800 €)"/>
    <x v="2"/>
  </r>
  <r>
    <n v="290"/>
    <n v="41758"/>
    <s v="Neri"/>
    <s v="Verbano-Cusio-Ossola"/>
    <s v="Libri"/>
    <x v="262"/>
    <n v="5"/>
    <s v="Piemonte"/>
    <s v="NORD"/>
    <s v="Fascia 1 (inferiore a 400 €)"/>
    <x v="2"/>
  </r>
  <r>
    <n v="294"/>
    <n v="41705"/>
    <s v="Neri"/>
    <s v="Verbano-Cusio-Ossola"/>
    <s v="Art. Regalo"/>
    <x v="263"/>
    <n v="1"/>
    <s v="Piemonte"/>
    <s v="NORD"/>
    <s v="Fascia 3 (da 800 €  a meno di 1200 €)"/>
    <x v="0"/>
  </r>
  <r>
    <n v="296"/>
    <n v="41772"/>
    <s v="Neri"/>
    <s v="Reggio di Calabria"/>
    <s v="Libri"/>
    <x v="264"/>
    <n v="2"/>
    <s v="Calabria"/>
    <s v="SUD"/>
    <s v="Fascia 1 (inferiore a 400 €)"/>
    <x v="1"/>
  </r>
  <r>
    <n v="301"/>
    <n v="41815"/>
    <s v="Neri"/>
    <s v="Sondrio"/>
    <s v="Libri"/>
    <x v="265"/>
    <n v="2"/>
    <s v="Lombardia"/>
    <s v="NORD"/>
    <s v="Fascia 1 (inferiore a 400 €)"/>
    <x v="1"/>
  </r>
  <r>
    <n v="321"/>
    <n v="41745"/>
    <s v="Neri"/>
    <s v="Trieste"/>
    <s v="Art. Regalo"/>
    <x v="266"/>
    <n v="4"/>
    <s v="Friuli-Venezia Giulia"/>
    <s v="NORD"/>
    <s v="Fascia 4 (da 1200 €  a meno di 1500 €)"/>
    <x v="4"/>
  </r>
  <r>
    <n v="325"/>
    <n v="41744"/>
    <s v="Neri"/>
    <s v="Piacenza"/>
    <s v="Cancelleria"/>
    <x v="267"/>
    <n v="4"/>
    <s v="Emilia-Romagna"/>
    <s v="NORD"/>
    <s v="Fascia 5 (da 1500 € e oltre)"/>
    <x v="4"/>
  </r>
  <r>
    <n v="327"/>
    <n v="41749"/>
    <s v="Neri"/>
    <s v="Rieti"/>
    <s v="Giocattoli"/>
    <x v="268"/>
    <n v="2"/>
    <s v="Lazio"/>
    <s v="CENTRO"/>
    <s v="Fascia 5 (da 1500 € e oltre)"/>
    <x v="1"/>
  </r>
  <r>
    <n v="328"/>
    <n v="41655"/>
    <s v="Neri"/>
    <s v="Reggio nell'Emilia"/>
    <s v="Libri"/>
    <x v="269"/>
    <n v="5"/>
    <s v="Emilia-Romagna"/>
    <s v="NORD"/>
    <s v="Fascia 2 (da 400 €  a meno di 800 €)"/>
    <x v="2"/>
  </r>
  <r>
    <n v="350"/>
    <n v="41771"/>
    <s v="Neri"/>
    <s v="Viterbo"/>
    <s v="Libri"/>
    <x v="270"/>
    <n v="1"/>
    <s v="Lazio"/>
    <s v="CENTRO"/>
    <s v="Fascia 3 (da 800 €  a meno di 1200 €)"/>
    <x v="0"/>
  </r>
  <r>
    <n v="357"/>
    <n v="41762"/>
    <s v="Neri"/>
    <s v="Rovigo"/>
    <s v="Cancelleria"/>
    <x v="271"/>
    <n v="1"/>
    <s v="Veneto"/>
    <s v="NORD"/>
    <s v="Fascia 4 (da 1200 €  a meno di 1500 €)"/>
    <x v="0"/>
  </r>
  <r>
    <n v="361"/>
    <n v="41788"/>
    <s v="Neri"/>
    <s v="Pesaro e Urbino"/>
    <s v="Informatica"/>
    <x v="272"/>
    <n v="3"/>
    <s v="Marche"/>
    <s v="CENTRO"/>
    <s v="Fascia 1 (inferiore a 400 €)"/>
    <x v="3"/>
  </r>
  <r>
    <n v="365"/>
    <n v="41765"/>
    <s v="Neri"/>
    <s v="Udine"/>
    <s v="Giocattoli"/>
    <x v="240"/>
    <n v="4"/>
    <s v="Friuli-Venezia Giulia"/>
    <s v="NORD"/>
    <s v="Fascia 5 (da 1500 € e oltre)"/>
    <x v="4"/>
  </r>
  <r>
    <n v="384"/>
    <n v="41727"/>
    <s v="Neri"/>
    <s v="Pistoia"/>
    <s v="Giocattoli"/>
    <x v="273"/>
    <n v="1"/>
    <s v="Toscana"/>
    <s v="CENTRO"/>
    <s v="Fascia 4 (da 1200 €  a meno di 1500 €)"/>
    <x v="0"/>
  </r>
  <r>
    <n v="389"/>
    <n v="41695"/>
    <s v="Neri"/>
    <s v="Vibo Valentia"/>
    <s v="Informatica"/>
    <x v="177"/>
    <n v="3"/>
    <s v="Calabria"/>
    <s v="SUD"/>
    <s v="Fascia 2 (da 400 €  a meno di 800 €)"/>
    <x v="3"/>
  </r>
  <r>
    <n v="395"/>
    <n v="41686"/>
    <s v="Neri"/>
    <s v="Verbano-Cusio-Ossola"/>
    <s v="Libri"/>
    <x v="274"/>
    <n v="4"/>
    <s v="Piemonte"/>
    <s v="NORD"/>
    <s v="Fascia 3 (da 800 €  a meno di 1200 €)"/>
    <x v="4"/>
  </r>
  <r>
    <n v="400"/>
    <n v="41748"/>
    <s v="Neri"/>
    <s v="Treviso"/>
    <s v="Art. Regalo"/>
    <x v="275"/>
    <n v="3"/>
    <s v="Veneto"/>
    <s v="NORD"/>
    <s v="Fascia 2 (da 400 €  a meno di 800 €)"/>
    <x v="3"/>
  </r>
  <r>
    <n v="403"/>
    <n v="41725"/>
    <s v="Neri"/>
    <s v="Ravenna"/>
    <s v="Giocattoli"/>
    <x v="276"/>
    <n v="3"/>
    <s v="Emilia-Romagna"/>
    <s v="NORD"/>
    <s v="Fascia 1 (inferiore a 400 €)"/>
    <x v="3"/>
  </r>
  <r>
    <n v="406"/>
    <n v="41730"/>
    <s v="Neri"/>
    <s v="Treviso"/>
    <s v="Cancelleria"/>
    <x v="277"/>
    <n v="1"/>
    <s v="Veneto"/>
    <s v="NORD"/>
    <s v="Fascia 3 (da 800 €  a meno di 1200 €)"/>
    <x v="0"/>
  </r>
  <r>
    <n v="415"/>
    <n v="41662"/>
    <s v="Neri"/>
    <s v="Siena"/>
    <s v="Cancelleria"/>
    <x v="278"/>
    <n v="3"/>
    <s v="Toscana"/>
    <s v="CENTRO"/>
    <s v="Fascia 5 (da 1500 € e oltre)"/>
    <x v="3"/>
  </r>
  <r>
    <n v="416"/>
    <n v="41724"/>
    <s v="Neri"/>
    <s v="Venezia"/>
    <s v="Libri"/>
    <x v="279"/>
    <n v="4"/>
    <s v="Veneto"/>
    <s v="NORD"/>
    <s v="Fascia 2 (da 400 €  a meno di 800 €)"/>
    <x v="4"/>
  </r>
  <r>
    <n v="418"/>
    <n v="41685"/>
    <s v="Neri"/>
    <s v="Piacenza"/>
    <s v="Cancelleria"/>
    <x v="280"/>
    <n v="2"/>
    <s v="Emilia-Romagna"/>
    <s v="NORD"/>
    <s v="Fascia 3 (da 800 €  a meno di 1200 €)"/>
    <x v="1"/>
  </r>
  <r>
    <n v="423"/>
    <n v="41751"/>
    <s v="Neri"/>
    <s v="Reggio di Calabria"/>
    <s v="Art. Regalo"/>
    <x v="281"/>
    <n v="5"/>
    <s v="Calabria"/>
    <s v="SUD"/>
    <s v="Fascia 5 (da 1500 € e oltre)"/>
    <x v="2"/>
  </r>
  <r>
    <n v="425"/>
    <n v="41762"/>
    <s v="Neri"/>
    <s v="Pistoia"/>
    <s v="Informatica"/>
    <x v="282"/>
    <n v="1"/>
    <s v="Toscana"/>
    <s v="CENTRO"/>
    <s v="Fascia 3 (da 800 €  a meno di 1200 €)"/>
    <x v="0"/>
  </r>
  <r>
    <n v="453"/>
    <n v="41704"/>
    <s v="Neri"/>
    <s v="Trapani"/>
    <s v="Informatica"/>
    <x v="283"/>
    <n v="1"/>
    <s v="Sicilia"/>
    <s v="ISOLE"/>
    <s v="Fascia 4 (da 1200 €  a meno di 1500 €)"/>
    <x v="0"/>
  </r>
  <r>
    <n v="461"/>
    <n v="41690"/>
    <s v="Neri"/>
    <s v="Torino"/>
    <s v="Libri"/>
    <x v="284"/>
    <n v="5"/>
    <s v="Piemonte"/>
    <s v="NORD"/>
    <s v="Fascia 2 (da 400 €  a meno di 800 €)"/>
    <x v="2"/>
  </r>
  <r>
    <n v="462"/>
    <n v="41746"/>
    <s v="Neri"/>
    <s v="Terni"/>
    <s v="Cancelleria"/>
    <x v="285"/>
    <n v="2"/>
    <s v="Umbria"/>
    <s v="CENTRO"/>
    <s v="Fascia 5 (da 1500 € e oltre)"/>
    <x v="1"/>
  </r>
  <r>
    <n v="478"/>
    <n v="41640"/>
    <s v="Neri"/>
    <s v="Teramo"/>
    <s v="Giocattoli"/>
    <x v="286"/>
    <n v="1"/>
    <s v="Abruzzo"/>
    <s v="CENTRO"/>
    <s v="Fascia 4 (da 1200 €  a meno di 1500 €)"/>
    <x v="0"/>
  </r>
  <r>
    <n v="12"/>
    <n v="41774"/>
    <s v="Rossi"/>
    <s v="Rimini"/>
    <s v="Cancelleria"/>
    <x v="287"/>
    <n v="1"/>
    <s v="Emilia-Romagna"/>
    <s v="NORD"/>
    <s v="Fascia 1 (inferiore a 400 €)"/>
    <x v="0"/>
  </r>
  <r>
    <n v="20"/>
    <n v="41740"/>
    <s v="Rossi"/>
    <s v="Venezia"/>
    <s v="Giocattoli"/>
    <x v="288"/>
    <n v="3"/>
    <s v="Veneto"/>
    <s v="NORD"/>
    <s v="Fascia 2 (da 400 €  a meno di 800 €)"/>
    <x v="3"/>
  </r>
  <r>
    <n v="23"/>
    <n v="41781"/>
    <s v="Rossi"/>
    <s v="Rovigo"/>
    <s v="Informatica"/>
    <x v="289"/>
    <n v="3"/>
    <s v="Veneto"/>
    <s v="NORD"/>
    <s v="Fascia 5 (da 1500 € e oltre)"/>
    <x v="3"/>
  </r>
  <r>
    <n v="25"/>
    <n v="41740"/>
    <s v="Rossi"/>
    <s v="Sondrio"/>
    <s v="Giocattoli"/>
    <x v="290"/>
    <n v="5"/>
    <s v="Lombardia"/>
    <s v="NORD"/>
    <s v="Fascia 5 (da 1500 € e oltre)"/>
    <x v="2"/>
  </r>
  <r>
    <n v="39"/>
    <n v="41717"/>
    <s v="Rossi"/>
    <s v="Sassari"/>
    <s v="Art. Regalo"/>
    <x v="291"/>
    <n v="3"/>
    <s v="Sardegna"/>
    <s v="ISOLE"/>
    <s v="Fascia 4 (da 1200 €  a meno di 1500 €)"/>
    <x v="3"/>
  </r>
  <r>
    <n v="41"/>
    <n v="41777"/>
    <s v="Rossi"/>
    <s v="Pisa"/>
    <s v="Cancelleria"/>
    <x v="292"/>
    <n v="3"/>
    <s v="Toscana"/>
    <s v="CENTRO"/>
    <s v="Fascia 5 (da 1500 € e oltre)"/>
    <x v="3"/>
  </r>
  <r>
    <n v="43"/>
    <n v="41660"/>
    <s v="Rossi"/>
    <s v="Ragusa"/>
    <s v="Giocattoli"/>
    <x v="249"/>
    <n v="4"/>
    <s v="Sicilia"/>
    <s v="ISOLE"/>
    <s v="Fascia 4 (da 1200 €  a meno di 1500 €)"/>
    <x v="4"/>
  </r>
  <r>
    <n v="50"/>
    <n v="41694"/>
    <s v="Rossi"/>
    <s v="Viterbo"/>
    <s v="Libri"/>
    <x v="293"/>
    <n v="4"/>
    <s v="Lazio"/>
    <s v="CENTRO"/>
    <s v="Fascia 2 (da 400 €  a meno di 800 €)"/>
    <x v="4"/>
  </r>
  <r>
    <n v="52"/>
    <n v="41742"/>
    <s v="Rossi"/>
    <s v="Terni"/>
    <s v="Cancelleria"/>
    <x v="294"/>
    <n v="2"/>
    <s v="Umbria"/>
    <s v="CENTRO"/>
    <s v="Fascia 1 (inferiore a 400 €)"/>
    <x v="1"/>
  </r>
  <r>
    <n v="55"/>
    <n v="41721"/>
    <s v="Rossi"/>
    <s v="Reggio di Calabria"/>
    <s v="Libri"/>
    <x v="295"/>
    <n v="3"/>
    <s v="Calabria"/>
    <s v="SUD"/>
    <s v="Fascia 2 (da 400 €  a meno di 800 €)"/>
    <x v="3"/>
  </r>
  <r>
    <n v="59"/>
    <n v="41657"/>
    <s v="Rossi"/>
    <s v="Vercelli"/>
    <s v="Giocattoli"/>
    <x v="296"/>
    <n v="5"/>
    <s v="Piemonte"/>
    <s v="NORD"/>
    <s v="Fascia 2 (da 400 €  a meno di 800 €)"/>
    <x v="2"/>
  </r>
  <r>
    <n v="68"/>
    <n v="41659"/>
    <s v="Rossi"/>
    <s v="Torino"/>
    <s v="Informatica"/>
    <x v="297"/>
    <n v="4"/>
    <s v="Piemonte"/>
    <s v="NORD"/>
    <s v="Fascia 5 (da 1500 € e oltre)"/>
    <x v="4"/>
  </r>
  <r>
    <n v="69"/>
    <n v="41641"/>
    <s v="Rossi"/>
    <s v="Rimini"/>
    <s v="Libri"/>
    <x v="298"/>
    <n v="2"/>
    <s v="Emilia-Romagna"/>
    <s v="NORD"/>
    <s v="Fascia 3 (da 800 €  a meno di 1200 €)"/>
    <x v="1"/>
  </r>
  <r>
    <n v="70"/>
    <n v="41792"/>
    <s v="Rossi"/>
    <s v="Teramo"/>
    <s v="Informatica"/>
    <x v="299"/>
    <n v="1"/>
    <s v="Abruzzo"/>
    <s v="CENTRO"/>
    <s v="Fascia 3 (da 800 €  a meno di 1200 €)"/>
    <x v="0"/>
  </r>
  <r>
    <n v="72"/>
    <n v="41762"/>
    <s v="Rossi"/>
    <s v="Perugia"/>
    <s v="Libri"/>
    <x v="300"/>
    <n v="4"/>
    <s v="Umbria"/>
    <s v="CENTRO"/>
    <s v="Fascia 3 (da 800 €  a meno di 1200 €)"/>
    <x v="4"/>
  </r>
  <r>
    <n v="79"/>
    <n v="41812"/>
    <s v="Rossi"/>
    <s v="Sondrio"/>
    <s v="Cancelleria"/>
    <x v="301"/>
    <n v="1"/>
    <s v="Lombardia"/>
    <s v="NORD"/>
    <s v="Fascia 3 (da 800 €  a meno di 1200 €)"/>
    <x v="0"/>
  </r>
  <r>
    <n v="84"/>
    <n v="41771"/>
    <s v="Rossi"/>
    <s v="Siracusa"/>
    <s v="Informatica"/>
    <x v="302"/>
    <n v="5"/>
    <s v="Sicilia"/>
    <s v="ISOLE"/>
    <s v="Fascia 3 (da 800 €  a meno di 1200 €)"/>
    <x v="2"/>
  </r>
  <r>
    <n v="88"/>
    <n v="41681"/>
    <s v="Rossi"/>
    <s v="Reggio nell'Emilia"/>
    <s v="Cancelleria"/>
    <x v="303"/>
    <n v="4"/>
    <s v="Emilia-Romagna"/>
    <s v="NORD"/>
    <s v="Fascia 5 (da 1500 € e oltre)"/>
    <x v="4"/>
  </r>
  <r>
    <n v="92"/>
    <n v="41715"/>
    <s v="Rossi"/>
    <s v="Treviso"/>
    <s v="Libri"/>
    <x v="304"/>
    <n v="4"/>
    <s v="Veneto"/>
    <s v="NORD"/>
    <s v="Fascia 2 (da 400 €  a meno di 800 €)"/>
    <x v="4"/>
  </r>
  <r>
    <n v="96"/>
    <n v="41649"/>
    <s v="Rossi"/>
    <s v="Piacenza"/>
    <s v="Libri"/>
    <x v="305"/>
    <n v="1"/>
    <s v="Emilia-Romagna"/>
    <s v="NORD"/>
    <s v="Fascia 1 (inferiore a 400 €)"/>
    <x v="0"/>
  </r>
  <r>
    <n v="103"/>
    <n v="41686"/>
    <s v="Rossi"/>
    <s v="Ravenna"/>
    <s v="Libri"/>
    <x v="306"/>
    <n v="5"/>
    <s v="Emilia-Romagna"/>
    <s v="NORD"/>
    <s v="Fascia 3 (da 800 €  a meno di 1200 €)"/>
    <x v="2"/>
  </r>
  <r>
    <n v="110"/>
    <n v="41807"/>
    <s v="Rossi"/>
    <s v="Verona"/>
    <s v="Cancelleria"/>
    <x v="307"/>
    <n v="5"/>
    <s v="Veneto"/>
    <s v="NORD"/>
    <s v="Fascia 5 (da 1500 € e oltre)"/>
    <x v="2"/>
  </r>
  <r>
    <n v="123"/>
    <n v="41755"/>
    <s v="Rossi"/>
    <s v="Rimini"/>
    <s v="Informatica"/>
    <x v="308"/>
    <n v="2"/>
    <s v="Emilia-Romagna"/>
    <s v="NORD"/>
    <s v="Fascia 3 (da 800 €  a meno di 1200 €)"/>
    <x v="1"/>
  </r>
  <r>
    <n v="130"/>
    <n v="41800"/>
    <s v="Rossi"/>
    <s v="Udine"/>
    <s v="Cancelleria"/>
    <x v="84"/>
    <n v="2"/>
    <s v="Friuli-Venezia Giulia"/>
    <s v="NORD"/>
    <s v="Fascia 1 (inferiore a 400 €)"/>
    <x v="1"/>
  </r>
  <r>
    <n v="136"/>
    <n v="41819"/>
    <s v="Rossi"/>
    <s v="Perugia"/>
    <s v="Art. Regalo"/>
    <x v="309"/>
    <n v="3"/>
    <s v="Umbria"/>
    <s v="CENTRO"/>
    <s v="Fascia 3 (da 800 €  a meno di 1200 €)"/>
    <x v="3"/>
  </r>
  <r>
    <n v="159"/>
    <n v="41800"/>
    <s v="Rossi"/>
    <s v="Pistoia"/>
    <s v="Giocattoli"/>
    <x v="310"/>
    <n v="3"/>
    <s v="Toscana"/>
    <s v="CENTRO"/>
    <s v="Fascia 5 (da 1500 € e oltre)"/>
    <x v="3"/>
  </r>
  <r>
    <n v="167"/>
    <n v="41799"/>
    <s v="Rossi"/>
    <s v="Pordenone"/>
    <s v="Informatica"/>
    <x v="311"/>
    <n v="4"/>
    <s v="Friuli-Venezia Giulia"/>
    <s v="NORD"/>
    <s v="Fascia 2 (da 400 €  a meno di 800 €)"/>
    <x v="4"/>
  </r>
  <r>
    <n v="176"/>
    <n v="41818"/>
    <s v="Rossi"/>
    <s v="Prato"/>
    <s v="Cancelleria"/>
    <x v="312"/>
    <n v="4"/>
    <s v="Toscana"/>
    <s v="CENTRO"/>
    <s v="Fascia 5 (da 1500 € e oltre)"/>
    <x v="4"/>
  </r>
  <r>
    <n v="186"/>
    <n v="41667"/>
    <s v="Rossi"/>
    <s v="Reggio di Calabria"/>
    <s v="Cancelleria"/>
    <x v="313"/>
    <n v="1"/>
    <s v="Calabria"/>
    <s v="SUD"/>
    <s v="Fascia 4 (da 1200 €  a meno di 1500 €)"/>
    <x v="0"/>
  </r>
  <r>
    <n v="191"/>
    <n v="41817"/>
    <s v="Rossi"/>
    <s v="Verbano-Cusio-Ossola"/>
    <s v="Libri"/>
    <x v="314"/>
    <n v="5"/>
    <s v="Piemonte"/>
    <s v="NORD"/>
    <s v="Fascia 2 (da 400 €  a meno di 800 €)"/>
    <x v="2"/>
  </r>
  <r>
    <n v="195"/>
    <n v="41744"/>
    <s v="Rossi"/>
    <s v="Rieti"/>
    <s v="Art. Regalo"/>
    <x v="315"/>
    <n v="4"/>
    <s v="Lazio"/>
    <s v="CENTRO"/>
    <s v="Fascia 2 (da 400 €  a meno di 800 €)"/>
    <x v="4"/>
  </r>
  <r>
    <n v="196"/>
    <n v="41815"/>
    <s v="Rossi"/>
    <s v="Pescara"/>
    <s v="Cancelleria"/>
    <x v="199"/>
    <n v="2"/>
    <s v="Abruzzo"/>
    <s v="CENTRO"/>
    <s v="Fascia 2 (da 400 €  a meno di 800 €)"/>
    <x v="1"/>
  </r>
  <r>
    <n v="202"/>
    <n v="41681"/>
    <s v="Rossi"/>
    <s v="Savona"/>
    <s v="Cancelleria"/>
    <x v="316"/>
    <n v="4"/>
    <s v="Liguria"/>
    <s v="NORD"/>
    <s v="Fascia 4 (da 1200 €  a meno di 1500 €)"/>
    <x v="4"/>
  </r>
  <r>
    <n v="205"/>
    <n v="41700"/>
    <s v="Rossi"/>
    <s v="Savona"/>
    <s v="Art. Regalo"/>
    <x v="196"/>
    <n v="3"/>
    <s v="Liguria"/>
    <s v="NORD"/>
    <s v="Fascia 3 (da 800 €  a meno di 1200 €)"/>
    <x v="3"/>
  </r>
  <r>
    <n v="211"/>
    <n v="41795"/>
    <s v="Rossi"/>
    <s v="Vicenza"/>
    <s v="Libri"/>
    <x v="104"/>
    <n v="3"/>
    <s v="Veneto"/>
    <s v="NORD"/>
    <s v="Fascia 3 (da 800 €  a meno di 1200 €)"/>
    <x v="3"/>
  </r>
  <r>
    <n v="220"/>
    <n v="41777"/>
    <s v="Rossi"/>
    <s v="Reggio di Calabria"/>
    <s v="Giocattoli"/>
    <x v="317"/>
    <n v="1"/>
    <s v="Calabria"/>
    <s v="SUD"/>
    <s v="Fascia 2 (da 400 €  a meno di 800 €)"/>
    <x v="0"/>
  </r>
  <r>
    <n v="222"/>
    <n v="41692"/>
    <s v="Rossi"/>
    <s v="Perugia"/>
    <s v="Art. Regalo"/>
    <x v="90"/>
    <n v="4"/>
    <s v="Umbria"/>
    <s v="CENTRO"/>
    <s v="Fascia 3 (da 800 €  a meno di 1200 €)"/>
    <x v="4"/>
  </r>
  <r>
    <n v="225"/>
    <n v="41659"/>
    <s v="Rossi"/>
    <s v="Potenza"/>
    <s v="Art. Regalo"/>
    <x v="318"/>
    <n v="2"/>
    <s v="Basilicata"/>
    <s v="SUD"/>
    <s v="Fascia 2 (da 400 €  a meno di 800 €)"/>
    <x v="1"/>
  </r>
  <r>
    <n v="235"/>
    <n v="41766"/>
    <s v="Rossi"/>
    <s v="Vercelli"/>
    <s v="Cancelleria"/>
    <x v="319"/>
    <n v="3"/>
    <s v="Piemonte"/>
    <s v="NORD"/>
    <s v="Fascia 2 (da 400 €  a meno di 800 €)"/>
    <x v="3"/>
  </r>
  <r>
    <n v="237"/>
    <n v="41687"/>
    <s v="Rossi"/>
    <s v="Taranto"/>
    <s v="Informatica"/>
    <x v="320"/>
    <n v="3"/>
    <s v="Puglia"/>
    <s v="SUD"/>
    <s v="Fascia 3 (da 800 €  a meno di 1200 €)"/>
    <x v="3"/>
  </r>
  <r>
    <n v="243"/>
    <n v="41747"/>
    <s v="Rossi"/>
    <s v="Pordenone"/>
    <s v="Libri"/>
    <x v="321"/>
    <n v="1"/>
    <s v="Friuli-Venezia Giulia"/>
    <s v="NORD"/>
    <s v="Fascia 1 (inferiore a 400 €)"/>
    <x v="0"/>
  </r>
  <r>
    <n v="246"/>
    <n v="41696"/>
    <s v="Rossi"/>
    <s v="Piacenza"/>
    <s v="Cancelleria"/>
    <x v="312"/>
    <n v="3"/>
    <s v="Emilia-Romagna"/>
    <s v="NORD"/>
    <s v="Fascia 5 (da 1500 € e oltre)"/>
    <x v="3"/>
  </r>
  <r>
    <n v="250"/>
    <n v="41665"/>
    <s v="Rossi"/>
    <s v="Venezia"/>
    <s v="Giocattoli"/>
    <x v="322"/>
    <n v="4"/>
    <s v="Veneto"/>
    <s v="NORD"/>
    <s v="Fascia 1 (inferiore a 400 €)"/>
    <x v="4"/>
  </r>
  <r>
    <n v="254"/>
    <n v="41759"/>
    <s v="Rossi"/>
    <s v="Siracusa"/>
    <s v="Art. Regalo"/>
    <x v="323"/>
    <n v="3"/>
    <s v="Sicilia"/>
    <s v="ISOLE"/>
    <s v="Fascia 5 (da 1500 € e oltre)"/>
    <x v="3"/>
  </r>
  <r>
    <n v="255"/>
    <n v="41645"/>
    <s v="Rossi"/>
    <s v="Reggio nell'Emilia"/>
    <s v="Cancelleria"/>
    <x v="226"/>
    <n v="1"/>
    <s v="Emilia-Romagna"/>
    <s v="NORD"/>
    <s v="Fascia 5 (da 1500 € e oltre)"/>
    <x v="0"/>
  </r>
  <r>
    <n v="265"/>
    <n v="41720"/>
    <s v="Rossi"/>
    <s v="Pavia"/>
    <s v="Cancelleria"/>
    <x v="324"/>
    <n v="1"/>
    <s v="Lombardia"/>
    <s v="NORD"/>
    <s v="Fascia 3 (da 800 €  a meno di 1200 €)"/>
    <x v="0"/>
  </r>
  <r>
    <n v="268"/>
    <n v="41778"/>
    <s v="Rossi"/>
    <s v="Ragusa"/>
    <s v="Giocattoli"/>
    <x v="325"/>
    <n v="2"/>
    <s v="Sicilia"/>
    <s v="ISOLE"/>
    <s v="Fascia 2 (da 400 €  a meno di 800 €)"/>
    <x v="1"/>
  </r>
  <r>
    <n v="269"/>
    <n v="41817"/>
    <s v="Rossi"/>
    <s v="Reggio nell'Emilia"/>
    <s v="Giocattoli"/>
    <x v="326"/>
    <n v="3"/>
    <s v="Emilia-Romagna"/>
    <s v="NORD"/>
    <s v="Fascia 1 (inferiore a 400 €)"/>
    <x v="3"/>
  </r>
  <r>
    <n v="282"/>
    <n v="41801"/>
    <s v="Rossi"/>
    <s v="Siena"/>
    <s v="Giocattoli"/>
    <x v="327"/>
    <n v="5"/>
    <s v="Toscana"/>
    <s v="CENTRO"/>
    <s v="Fascia 1 (inferiore a 400 €)"/>
    <x v="2"/>
  </r>
  <r>
    <n v="285"/>
    <n v="41746"/>
    <s v="Rossi"/>
    <s v="Teramo"/>
    <s v="Libri"/>
    <x v="328"/>
    <n v="5"/>
    <s v="Abruzzo"/>
    <s v="CENTRO"/>
    <s v="Fascia 4 (da 1200 €  a meno di 1500 €)"/>
    <x v="2"/>
  </r>
  <r>
    <n v="286"/>
    <n v="41740"/>
    <s v="Rossi"/>
    <s v="Perugia"/>
    <s v="Informatica"/>
    <x v="329"/>
    <n v="2"/>
    <s v="Umbria"/>
    <s v="CENTRO"/>
    <s v="Fascia 5 (da 1500 € e oltre)"/>
    <x v="1"/>
  </r>
  <r>
    <n v="291"/>
    <n v="41701"/>
    <s v="Rossi"/>
    <s v="Pesaro e Urbino"/>
    <s v="Informatica"/>
    <x v="330"/>
    <n v="4"/>
    <s v="Marche"/>
    <s v="CENTRO"/>
    <s v="Fascia 5 (da 1500 € e oltre)"/>
    <x v="4"/>
  </r>
  <r>
    <n v="304"/>
    <n v="41690"/>
    <s v="Rossi"/>
    <s v="Pisa"/>
    <s v="Informatica"/>
    <x v="331"/>
    <n v="4"/>
    <s v="Toscana"/>
    <s v="CENTRO"/>
    <s v="Fascia 3 (da 800 €  a meno di 1200 €)"/>
    <x v="4"/>
  </r>
  <r>
    <n v="305"/>
    <n v="41784"/>
    <s v="Rossi"/>
    <s v="Sassari"/>
    <s v="Libri"/>
    <x v="332"/>
    <n v="4"/>
    <s v="Sardegna"/>
    <s v="ISOLE"/>
    <s v="Fascia 2 (da 400 €  a meno di 800 €)"/>
    <x v="4"/>
  </r>
  <r>
    <n v="309"/>
    <n v="41666"/>
    <s v="Rossi"/>
    <s v="Verbano-Cusio-Ossola"/>
    <s v="Libri"/>
    <x v="333"/>
    <n v="2"/>
    <s v="Piemonte"/>
    <s v="NORD"/>
    <s v="Fascia 4 (da 1200 €  a meno di 1500 €)"/>
    <x v="1"/>
  </r>
  <r>
    <n v="313"/>
    <n v="41765"/>
    <s v="Rossi"/>
    <s v="Terni"/>
    <s v="Art. Regalo"/>
    <x v="334"/>
    <n v="4"/>
    <s v="Umbria"/>
    <s v="CENTRO"/>
    <s v="Fascia 1 (inferiore a 400 €)"/>
    <x v="4"/>
  </r>
  <r>
    <n v="316"/>
    <n v="41659"/>
    <s v="Rossi"/>
    <s v="Potenza"/>
    <s v="Libri"/>
    <x v="335"/>
    <n v="2"/>
    <s v="Basilicata"/>
    <s v="SUD"/>
    <s v="Fascia 4 (da 1200 €  a meno di 1500 €)"/>
    <x v="1"/>
  </r>
  <r>
    <n v="322"/>
    <n v="41799"/>
    <s v="Rossi"/>
    <s v="Savona"/>
    <s v="Art. Regalo"/>
    <x v="336"/>
    <n v="1"/>
    <s v="Liguria"/>
    <s v="NORD"/>
    <s v="Fascia 4 (da 1200 €  a meno di 1500 €)"/>
    <x v="0"/>
  </r>
  <r>
    <n v="323"/>
    <n v="41640"/>
    <s v="Rossi"/>
    <s v="Rovigo"/>
    <s v="Informatica"/>
    <x v="337"/>
    <n v="4"/>
    <s v="Veneto"/>
    <s v="NORD"/>
    <s v="Fascia 2 (da 400 €  a meno di 800 €)"/>
    <x v="4"/>
  </r>
  <r>
    <n v="330"/>
    <n v="41716"/>
    <s v="Rossi"/>
    <s v="Pescara"/>
    <s v="Libri"/>
    <x v="291"/>
    <n v="5"/>
    <s v="Abruzzo"/>
    <s v="CENTRO"/>
    <s v="Fascia 4 (da 1200 €  a meno di 1500 €)"/>
    <x v="2"/>
  </r>
  <r>
    <n v="341"/>
    <n v="41739"/>
    <s v="Rossi"/>
    <s v="Potenza"/>
    <s v="Giocattoli"/>
    <x v="338"/>
    <n v="3"/>
    <s v="Basilicata"/>
    <s v="SUD"/>
    <s v="Fascia 2 (da 400 €  a meno di 800 €)"/>
    <x v="3"/>
  </r>
  <r>
    <n v="347"/>
    <n v="41777"/>
    <s v="Rossi"/>
    <s v="Terni"/>
    <s v="Art. Regalo"/>
    <x v="339"/>
    <n v="4"/>
    <s v="Umbria"/>
    <s v="CENTRO"/>
    <s v="Fascia 2 (da 400 €  a meno di 800 €)"/>
    <x v="4"/>
  </r>
  <r>
    <n v="352"/>
    <n v="41809"/>
    <s v="Rossi"/>
    <s v="Rovigo"/>
    <s v="Libri"/>
    <x v="156"/>
    <n v="3"/>
    <s v="Veneto"/>
    <s v="NORD"/>
    <s v="Fascia 5 (da 1500 € e oltre)"/>
    <x v="3"/>
  </r>
  <r>
    <n v="355"/>
    <n v="41695"/>
    <s v="Rossi"/>
    <s v="Trapani"/>
    <s v="Art. Regalo"/>
    <x v="340"/>
    <n v="4"/>
    <s v="Sicilia"/>
    <s v="ISOLE"/>
    <s v="Fascia 3 (da 800 €  a meno di 1200 €)"/>
    <x v="4"/>
  </r>
  <r>
    <n v="358"/>
    <n v="41800"/>
    <s v="Rossi"/>
    <s v="Sondrio"/>
    <s v="Giocattoli"/>
    <x v="341"/>
    <n v="2"/>
    <s v="Lombardia"/>
    <s v="NORD"/>
    <s v="Fascia 5 (da 1500 € e oltre)"/>
    <x v="1"/>
  </r>
  <r>
    <n v="366"/>
    <n v="41732"/>
    <s v="Rossi"/>
    <s v="Siena"/>
    <s v="Cancelleria"/>
    <x v="342"/>
    <n v="5"/>
    <s v="Toscana"/>
    <s v="CENTRO"/>
    <s v="Fascia 2 (da 400 €  a meno di 800 €)"/>
    <x v="2"/>
  </r>
  <r>
    <n v="373"/>
    <n v="41804"/>
    <s v="Rossi"/>
    <s v="Torino"/>
    <s v="Art. Regalo"/>
    <x v="343"/>
    <n v="5"/>
    <s v="Piemonte"/>
    <s v="NORD"/>
    <s v="Fascia 2 (da 400 €  a meno di 800 €)"/>
    <x v="2"/>
  </r>
  <r>
    <n v="374"/>
    <n v="41706"/>
    <s v="Rossi"/>
    <s v="Vibo Valentia"/>
    <s v="Libri"/>
    <x v="344"/>
    <n v="3"/>
    <s v="Calabria"/>
    <s v="SUD"/>
    <s v="Fascia 2 (da 400 €  a meno di 800 €)"/>
    <x v="3"/>
  </r>
  <r>
    <n v="377"/>
    <n v="41753"/>
    <s v="Rossi"/>
    <s v="Verbano-Cusio-Ossola"/>
    <s v="Art. Regalo"/>
    <x v="119"/>
    <n v="5"/>
    <s v="Piemonte"/>
    <s v="NORD"/>
    <s v="Fascia 5 (da 1500 € e oltre)"/>
    <x v="2"/>
  </r>
  <r>
    <n v="392"/>
    <n v="41682"/>
    <s v="Rossi"/>
    <s v="Perugia"/>
    <s v="Informatica"/>
    <x v="345"/>
    <n v="5"/>
    <s v="Umbria"/>
    <s v="CENTRO"/>
    <s v="Fascia 1 (inferiore a 400 €)"/>
    <x v="2"/>
  </r>
  <r>
    <n v="396"/>
    <n v="41651"/>
    <s v="Rossi"/>
    <s v="Venezia"/>
    <s v="Informatica"/>
    <x v="346"/>
    <n v="1"/>
    <s v="Veneto"/>
    <s v="NORD"/>
    <s v="Fascia 2 (da 400 €  a meno di 800 €)"/>
    <x v="0"/>
  </r>
  <r>
    <n v="399"/>
    <n v="41700"/>
    <s v="Rossi"/>
    <s v="Pisa"/>
    <s v="Giocattoli"/>
    <x v="347"/>
    <n v="5"/>
    <s v="Toscana"/>
    <s v="CENTRO"/>
    <s v="Fascia 1 (inferiore a 400 €)"/>
    <x v="2"/>
  </r>
  <r>
    <n v="401"/>
    <n v="41811"/>
    <s v="Rossi"/>
    <s v="Rimini"/>
    <s v="Cancelleria"/>
    <x v="348"/>
    <n v="3"/>
    <s v="Emilia-Romagna"/>
    <s v="NORD"/>
    <s v="Fascia 5 (da 1500 € e oltre)"/>
    <x v="3"/>
  </r>
  <r>
    <n v="407"/>
    <n v="41813"/>
    <s v="Rossi"/>
    <s v="Savona"/>
    <s v="Libri"/>
    <x v="341"/>
    <n v="5"/>
    <s v="Liguria"/>
    <s v="NORD"/>
    <s v="Fascia 5 (da 1500 € e oltre)"/>
    <x v="2"/>
  </r>
  <r>
    <n v="414"/>
    <n v="41707"/>
    <s v="Rossi"/>
    <s v="Pistoia"/>
    <s v="Libri"/>
    <x v="349"/>
    <n v="1"/>
    <s v="Toscana"/>
    <s v="CENTRO"/>
    <s v="Fascia 2 (da 400 €  a meno di 800 €)"/>
    <x v="0"/>
  </r>
  <r>
    <n v="420"/>
    <n v="41690"/>
    <s v="Rossi"/>
    <s v="Potenza"/>
    <s v="Cancelleria"/>
    <x v="350"/>
    <n v="1"/>
    <s v="Basilicata"/>
    <s v="SUD"/>
    <s v="Fascia 3 (da 800 €  a meno di 1200 €)"/>
    <x v="0"/>
  </r>
  <r>
    <n v="421"/>
    <n v="41714"/>
    <s v="Rossi"/>
    <s v="Pisa"/>
    <s v="Giocattoli"/>
    <x v="351"/>
    <n v="1"/>
    <s v="Toscana"/>
    <s v="CENTRO"/>
    <s v="Fascia 2 (da 400 €  a meno di 800 €)"/>
    <x v="0"/>
  </r>
  <r>
    <n v="426"/>
    <n v="41660"/>
    <s v="Rossi"/>
    <s v="Taranto"/>
    <s v="Informatica"/>
    <x v="352"/>
    <n v="2"/>
    <s v="Puglia"/>
    <s v="SUD"/>
    <s v="Fascia 2 (da 400 €  a meno di 800 €)"/>
    <x v="1"/>
  </r>
  <r>
    <n v="432"/>
    <n v="41771"/>
    <s v="Rossi"/>
    <s v="Siena"/>
    <s v="Art. Regalo"/>
    <x v="353"/>
    <n v="1"/>
    <s v="Toscana"/>
    <s v="CENTRO"/>
    <s v="Fascia 2 (da 400 €  a meno di 800 €)"/>
    <x v="0"/>
  </r>
  <r>
    <n v="434"/>
    <n v="41744"/>
    <s v="Rossi"/>
    <s v="Venezia"/>
    <s v="Informatica"/>
    <x v="354"/>
    <n v="5"/>
    <s v="Veneto"/>
    <s v="NORD"/>
    <s v="Fascia 4 (da 1200 €  a meno di 1500 €)"/>
    <x v="2"/>
  </r>
  <r>
    <n v="439"/>
    <n v="41755"/>
    <s v="Rossi"/>
    <s v="Potenza"/>
    <s v="Art. Regalo"/>
    <x v="355"/>
    <n v="4"/>
    <s v="Basilicata"/>
    <s v="SUD"/>
    <s v="Fascia 2 (da 400 €  a meno di 800 €)"/>
    <x v="4"/>
  </r>
  <r>
    <n v="447"/>
    <n v="41797"/>
    <s v="Rossi"/>
    <s v="Vibo Valentia"/>
    <s v="Informatica"/>
    <x v="356"/>
    <n v="5"/>
    <s v="Calabria"/>
    <s v="SUD"/>
    <s v="Fascia 1 (inferiore a 400 €)"/>
    <x v="2"/>
  </r>
  <r>
    <n v="454"/>
    <n v="41715"/>
    <s v="Rossi"/>
    <s v="Rieti"/>
    <s v="Informatica"/>
    <x v="357"/>
    <n v="2"/>
    <s v="Lazio"/>
    <s v="CENTRO"/>
    <s v="Fascia 4 (da 1200 €  a meno di 1500 €)"/>
    <x v="1"/>
  </r>
  <r>
    <n v="459"/>
    <n v="41776"/>
    <s v="Rossi"/>
    <s v="Rimini"/>
    <s v="Libri"/>
    <x v="178"/>
    <n v="4"/>
    <s v="Emilia-Romagna"/>
    <s v="NORD"/>
    <s v="Fascia 4 (da 1200 €  a meno di 1500 €)"/>
    <x v="4"/>
  </r>
  <r>
    <n v="463"/>
    <n v="41663"/>
    <s v="Rossi"/>
    <s v="Sassari"/>
    <s v="Art. Regalo"/>
    <x v="358"/>
    <n v="4"/>
    <s v="Sardegna"/>
    <s v="ISOLE"/>
    <s v="Fascia 1 (inferiore a 400 €)"/>
    <x v="4"/>
  </r>
  <r>
    <n v="465"/>
    <n v="41797"/>
    <s v="Rossi"/>
    <s v="Perugia"/>
    <s v="Art. Regalo"/>
    <x v="359"/>
    <n v="2"/>
    <s v="Umbria"/>
    <s v="CENTRO"/>
    <s v="Fascia 3 (da 800 €  a meno di 1200 €)"/>
    <x v="1"/>
  </r>
  <r>
    <n v="466"/>
    <n v="41701"/>
    <s v="Rossi"/>
    <s v="Torino"/>
    <s v="Cancelleria"/>
    <x v="360"/>
    <n v="5"/>
    <s v="Piemonte"/>
    <s v="NORD"/>
    <s v="Fascia 4 (da 1200 €  a meno di 1500 €)"/>
    <x v="2"/>
  </r>
  <r>
    <n v="468"/>
    <n v="41802"/>
    <s v="Rossi"/>
    <s v="Verbano-Cusio-Ossola"/>
    <s v="Cancelleria"/>
    <x v="361"/>
    <n v="2"/>
    <s v="Piemonte"/>
    <s v="NORD"/>
    <s v="Fascia 3 (da 800 €  a meno di 1200 €)"/>
    <x v="1"/>
  </r>
  <r>
    <n v="474"/>
    <n v="41697"/>
    <s v="Rossi"/>
    <s v="Verbano-Cusio-Ossola"/>
    <s v="Cancelleria"/>
    <x v="362"/>
    <n v="2"/>
    <s v="Piemonte"/>
    <s v="NORD"/>
    <s v="Fascia 1 (inferiore a 400 €)"/>
    <x v="1"/>
  </r>
  <r>
    <n v="476"/>
    <n v="41659"/>
    <s v="Rossi"/>
    <s v="Torino"/>
    <s v="Art. Regalo"/>
    <x v="363"/>
    <n v="3"/>
    <s v="Piemonte"/>
    <s v="NORD"/>
    <s v="Fascia 5 (da 1500 € e oltre)"/>
    <x v="3"/>
  </r>
  <r>
    <n v="482"/>
    <n v="41757"/>
    <s v="Rossi"/>
    <s v="Terni"/>
    <s v="Giocattoli"/>
    <x v="364"/>
    <n v="1"/>
    <s v="Umbria"/>
    <s v="CENTRO"/>
    <s v="Fascia 5 (da 1500 € e oltre)"/>
    <x v="0"/>
  </r>
  <r>
    <n v="486"/>
    <n v="41787"/>
    <s v="Rossi"/>
    <s v="Salerno"/>
    <s v="Art. Regalo"/>
    <x v="236"/>
    <n v="3"/>
    <s v="Campania"/>
    <s v="SUD"/>
    <s v="Fascia 4 (da 1200 €  a meno di 1500 €)"/>
    <x v="3"/>
  </r>
  <r>
    <n v="487"/>
    <n v="41700"/>
    <s v="Rossi"/>
    <s v="Trieste"/>
    <s v="Cancelleria"/>
    <x v="365"/>
    <n v="2"/>
    <s v="Friuli-Venezia Giulia"/>
    <s v="NORD"/>
    <s v="Fascia 3 (da 800 €  a meno di 1200 €)"/>
    <x v="1"/>
  </r>
  <r>
    <n v="493"/>
    <n v="41687"/>
    <s v="Rossi"/>
    <s v="Rovigo"/>
    <s v="Giocattoli"/>
    <x v="366"/>
    <n v="1"/>
    <s v="Veneto"/>
    <s v="NORD"/>
    <s v="Fascia 5 (da 1500 € e oltre)"/>
    <x v="0"/>
  </r>
  <r>
    <n v="494"/>
    <n v="41698"/>
    <s v="Rossi"/>
    <s v="Roma"/>
    <s v="Giocattoli"/>
    <x v="367"/>
    <n v="1"/>
    <s v="Lazio"/>
    <s v="CENTRO"/>
    <s v="Fascia 2 (da 400 €  a meno di 800 €)"/>
    <x v="0"/>
  </r>
  <r>
    <n v="499"/>
    <n v="41691"/>
    <s v="Rossi"/>
    <s v="Vibo Valentia"/>
    <s v="Informatica"/>
    <x v="368"/>
    <n v="3"/>
    <s v="Calabria"/>
    <s v="SUD"/>
    <s v="Fascia 3 (da 800 €  a meno di 1200 €)"/>
    <x v="3"/>
  </r>
  <r>
    <n v="14"/>
    <n v="41641"/>
    <s v="Verdi"/>
    <s v="Potenza"/>
    <s v="Giocattoli"/>
    <x v="369"/>
    <n v="3"/>
    <s v="Basilicata"/>
    <s v="SUD"/>
    <s v="Fascia 3 (da 800 €  a meno di 1200 €)"/>
    <x v="3"/>
  </r>
  <r>
    <n v="16"/>
    <n v="41675"/>
    <s v="Verdi"/>
    <s v="Treviso"/>
    <s v="Art. Regalo"/>
    <x v="370"/>
    <n v="2"/>
    <s v="Veneto"/>
    <s v="NORD"/>
    <s v="Fascia 5 (da 1500 € e oltre)"/>
    <x v="1"/>
  </r>
  <r>
    <n v="21"/>
    <n v="41642"/>
    <s v="Verdi"/>
    <s v="Vercelli"/>
    <s v="Cancelleria"/>
    <x v="371"/>
    <n v="2"/>
    <s v="Piemonte"/>
    <s v="NORD"/>
    <s v="Fascia 1 (inferiore a 400 €)"/>
    <x v="1"/>
  </r>
  <r>
    <n v="49"/>
    <n v="41699"/>
    <s v="Verdi"/>
    <s v="Venezia"/>
    <s v="Cancelleria"/>
    <x v="176"/>
    <n v="5"/>
    <s v="Veneto"/>
    <s v="NORD"/>
    <s v="Fascia 2 (da 400 €  a meno di 800 €)"/>
    <x v="2"/>
  </r>
  <r>
    <n v="54"/>
    <n v="41668"/>
    <s v="Verdi"/>
    <s v="Pavia"/>
    <s v="Cancelleria"/>
    <x v="372"/>
    <n v="2"/>
    <s v="Lombardia"/>
    <s v="NORD"/>
    <s v="Fascia 2 (da 400 €  a meno di 800 €)"/>
    <x v="1"/>
  </r>
  <r>
    <n v="61"/>
    <n v="41744"/>
    <s v="Verdi"/>
    <s v="Reggio nell'Emilia"/>
    <s v="Cancelleria"/>
    <x v="373"/>
    <n v="1"/>
    <s v="Emilia-Romagna"/>
    <s v="NORD"/>
    <s v="Fascia 1 (inferiore a 400 €)"/>
    <x v="0"/>
  </r>
  <r>
    <n v="74"/>
    <n v="41720"/>
    <s v="Verdi"/>
    <s v="Udine"/>
    <s v="Cancelleria"/>
    <x v="374"/>
    <n v="3"/>
    <s v="Friuli-Venezia Giulia"/>
    <s v="NORD"/>
    <s v="Fascia 1 (inferiore a 400 €)"/>
    <x v="3"/>
  </r>
  <r>
    <n v="85"/>
    <n v="41743"/>
    <s v="Verdi"/>
    <s v="Reggio di Calabria"/>
    <s v="Libri"/>
    <x v="375"/>
    <n v="3"/>
    <s v="Calabria"/>
    <s v="SUD"/>
    <s v="Fascia 3 (da 800 €  a meno di 1200 €)"/>
    <x v="3"/>
  </r>
  <r>
    <n v="91"/>
    <n v="41818"/>
    <s v="Verdi"/>
    <s v="Rieti"/>
    <s v="Art. Regalo"/>
    <x v="376"/>
    <n v="3"/>
    <s v="Lazio"/>
    <s v="CENTRO"/>
    <s v="Fascia 5 (da 1500 € e oltre)"/>
    <x v="3"/>
  </r>
  <r>
    <n v="97"/>
    <n v="41743"/>
    <s v="Verdi"/>
    <s v="Reggio di Calabria"/>
    <s v="Cancelleria"/>
    <x v="377"/>
    <n v="4"/>
    <s v="Calabria"/>
    <s v="SUD"/>
    <s v="Fascia 4 (da 1200 €  a meno di 1500 €)"/>
    <x v="4"/>
  </r>
  <r>
    <n v="102"/>
    <n v="41641"/>
    <s v="Verdi"/>
    <s v="Salerno"/>
    <s v="Libri"/>
    <x v="378"/>
    <n v="2"/>
    <s v="Campania"/>
    <s v="SUD"/>
    <s v="Fascia 5 (da 1500 € e oltre)"/>
    <x v="1"/>
  </r>
  <r>
    <n v="121"/>
    <n v="41713"/>
    <s v="Verdi"/>
    <s v="Salerno"/>
    <s v="Libri"/>
    <x v="379"/>
    <n v="3"/>
    <s v="Campania"/>
    <s v="SUD"/>
    <s v="Fascia 3 (da 800 €  a meno di 1200 €)"/>
    <x v="3"/>
  </r>
  <r>
    <n v="128"/>
    <n v="41677"/>
    <s v="Verdi"/>
    <s v="Viterbo"/>
    <s v="Giocattoli"/>
    <x v="380"/>
    <n v="3"/>
    <s v="Lazio"/>
    <s v="CENTRO"/>
    <s v="Fascia 1 (inferiore a 400 €)"/>
    <x v="3"/>
  </r>
  <r>
    <n v="137"/>
    <n v="41647"/>
    <s v="Verdi"/>
    <s v="Verona"/>
    <s v="Cancelleria"/>
    <x v="381"/>
    <n v="2"/>
    <s v="Veneto"/>
    <s v="NORD"/>
    <s v="Fascia 3 (da 800 €  a meno di 1200 €)"/>
    <x v="1"/>
  </r>
  <r>
    <n v="140"/>
    <n v="41649"/>
    <s v="Verdi"/>
    <s v="Sondrio"/>
    <s v="Libri"/>
    <x v="170"/>
    <n v="4"/>
    <s v="Lombardia"/>
    <s v="NORD"/>
    <s v="Fascia 2 (da 400 €  a meno di 800 €)"/>
    <x v="4"/>
  </r>
  <r>
    <n v="145"/>
    <n v="41818"/>
    <s v="Verdi"/>
    <s v="Roma"/>
    <s v="Informatica"/>
    <x v="382"/>
    <n v="1"/>
    <s v="Lazio"/>
    <s v="CENTRO"/>
    <s v="Fascia 2 (da 400 €  a meno di 800 €)"/>
    <x v="0"/>
  </r>
  <r>
    <n v="146"/>
    <n v="41701"/>
    <s v="Verdi"/>
    <s v="Trieste"/>
    <s v="Cancelleria"/>
    <x v="269"/>
    <n v="2"/>
    <s v="Friuli-Venezia Giulia"/>
    <s v="NORD"/>
    <s v="Fascia 2 (da 400 €  a meno di 800 €)"/>
    <x v="1"/>
  </r>
  <r>
    <n v="149"/>
    <n v="41739"/>
    <s v="Verdi"/>
    <s v="Trapani"/>
    <s v="Informatica"/>
    <x v="383"/>
    <n v="3"/>
    <s v="Sicilia"/>
    <s v="ISOLE"/>
    <s v="Fascia 4 (da 1200 €  a meno di 1500 €)"/>
    <x v="3"/>
  </r>
  <r>
    <n v="160"/>
    <n v="41650"/>
    <s v="Verdi"/>
    <s v="Vercelli"/>
    <s v="Libri"/>
    <x v="384"/>
    <n v="5"/>
    <s v="Piemonte"/>
    <s v="NORD"/>
    <s v="Fascia 2 (da 400 €  a meno di 800 €)"/>
    <x v="2"/>
  </r>
  <r>
    <n v="170"/>
    <n v="41706"/>
    <s v="Verdi"/>
    <s v="Varese"/>
    <s v="Art. Regalo"/>
    <x v="9"/>
    <n v="1"/>
    <s v="Lombardia"/>
    <s v="NORD"/>
    <s v="Fascia 5 (da 1500 € e oltre)"/>
    <x v="0"/>
  </r>
  <r>
    <n v="174"/>
    <n v="41796"/>
    <s v="Verdi"/>
    <s v="Piacenza"/>
    <s v="Informatica"/>
    <x v="385"/>
    <n v="5"/>
    <s v="Emilia-Romagna"/>
    <s v="NORD"/>
    <s v="Fascia 2 (da 400 €  a meno di 800 €)"/>
    <x v="2"/>
  </r>
  <r>
    <n v="175"/>
    <n v="41708"/>
    <s v="Verdi"/>
    <s v="Treviso"/>
    <s v="Cancelleria"/>
    <x v="386"/>
    <n v="5"/>
    <s v="Veneto"/>
    <s v="NORD"/>
    <s v="Fascia 3 (da 800 €  a meno di 1200 €)"/>
    <x v="2"/>
  </r>
  <r>
    <n v="185"/>
    <n v="41776"/>
    <s v="Verdi"/>
    <s v="Vercelli"/>
    <s v="Cancelleria"/>
    <x v="387"/>
    <n v="2"/>
    <s v="Piemonte"/>
    <s v="NORD"/>
    <s v="Fascia 1 (inferiore a 400 €)"/>
    <x v="1"/>
  </r>
  <r>
    <n v="188"/>
    <n v="41775"/>
    <s v="Verdi"/>
    <s v="Perugia"/>
    <s v="Giocattoli"/>
    <x v="73"/>
    <n v="2"/>
    <s v="Umbria"/>
    <s v="CENTRO"/>
    <s v="Fascia 5 (da 1500 € e oltre)"/>
    <x v="1"/>
  </r>
  <r>
    <n v="199"/>
    <n v="41693"/>
    <s v="Verdi"/>
    <s v="Sondrio"/>
    <s v="Libri"/>
    <x v="8"/>
    <n v="1"/>
    <s v="Lombardia"/>
    <s v="NORD"/>
    <s v="Fascia 4 (da 1200 €  a meno di 1500 €)"/>
    <x v="0"/>
  </r>
  <r>
    <n v="213"/>
    <n v="41705"/>
    <s v="Verdi"/>
    <s v="Terni"/>
    <s v="Informatica"/>
    <x v="388"/>
    <n v="1"/>
    <s v="Umbria"/>
    <s v="CENTRO"/>
    <s v="Fascia 5 (da 1500 € e oltre)"/>
    <x v="0"/>
  </r>
  <r>
    <n v="214"/>
    <n v="41754"/>
    <s v="Verdi"/>
    <s v="Teramo"/>
    <s v="Libri"/>
    <x v="2"/>
    <n v="1"/>
    <s v="Abruzzo"/>
    <s v="CENTRO"/>
    <s v="Fascia 1 (inferiore a 400 €)"/>
    <x v="0"/>
  </r>
  <r>
    <n v="215"/>
    <n v="41750"/>
    <s v="Verdi"/>
    <s v="Trieste"/>
    <s v="Art. Regalo"/>
    <x v="157"/>
    <n v="1"/>
    <s v="Friuli-Venezia Giulia"/>
    <s v="NORD"/>
    <s v="Fascia 1 (inferiore a 400 €)"/>
    <x v="0"/>
  </r>
  <r>
    <n v="218"/>
    <n v="41649"/>
    <s v="Verdi"/>
    <s v="Salerno"/>
    <s v="Libri"/>
    <x v="389"/>
    <n v="5"/>
    <s v="Campania"/>
    <s v="SUD"/>
    <s v="Fascia 5 (da 1500 € e oltre)"/>
    <x v="2"/>
  </r>
  <r>
    <n v="224"/>
    <n v="41679"/>
    <s v="Verdi"/>
    <s v="Trento"/>
    <s v="Cancelleria"/>
    <x v="390"/>
    <n v="3"/>
    <s v="Trentino-Alto Adige"/>
    <s v="NORD"/>
    <s v="Fascia 2 (da 400 €  a meno di 800 €)"/>
    <x v="3"/>
  </r>
  <r>
    <n v="231"/>
    <n v="41660"/>
    <s v="Verdi"/>
    <s v="Potenza"/>
    <s v="Libri"/>
    <x v="391"/>
    <n v="1"/>
    <s v="Basilicata"/>
    <s v="SUD"/>
    <s v="Fascia 3 (da 800 €  a meno di 1200 €)"/>
    <x v="0"/>
  </r>
  <r>
    <n v="232"/>
    <n v="41657"/>
    <s v="Verdi"/>
    <s v="Ravenna"/>
    <s v="Cancelleria"/>
    <x v="392"/>
    <n v="1"/>
    <s v="Emilia-Romagna"/>
    <s v="NORD"/>
    <s v="Fascia 1 (inferiore a 400 €)"/>
    <x v="0"/>
  </r>
  <r>
    <n v="234"/>
    <n v="41800"/>
    <s v="Verdi"/>
    <s v="Torino"/>
    <s v="Art. Regalo"/>
    <x v="305"/>
    <n v="5"/>
    <s v="Piemonte"/>
    <s v="NORD"/>
    <s v="Fascia 1 (inferiore a 400 €)"/>
    <x v="2"/>
  </r>
  <r>
    <n v="236"/>
    <n v="41736"/>
    <s v="Verdi"/>
    <s v="Verona"/>
    <s v="Art. Regalo"/>
    <x v="393"/>
    <n v="1"/>
    <s v="Veneto"/>
    <s v="NORD"/>
    <s v="Fascia 3 (da 800 €  a meno di 1200 €)"/>
    <x v="0"/>
  </r>
  <r>
    <n v="247"/>
    <n v="41679"/>
    <s v="Verdi"/>
    <s v="Verbano-Cusio-Ossola"/>
    <s v="Art. Regalo"/>
    <x v="332"/>
    <n v="5"/>
    <s v="Piemonte"/>
    <s v="NORD"/>
    <s v="Fascia 2 (da 400 €  a meno di 800 €)"/>
    <x v="2"/>
  </r>
  <r>
    <n v="249"/>
    <n v="41665"/>
    <s v="Verdi"/>
    <s v="Pisa"/>
    <s v="Art. Regalo"/>
    <x v="394"/>
    <n v="3"/>
    <s v="Toscana"/>
    <s v="CENTRO"/>
    <s v="Fascia 2 (da 400 €  a meno di 800 €)"/>
    <x v="3"/>
  </r>
  <r>
    <n v="252"/>
    <n v="41670"/>
    <s v="Verdi"/>
    <s v="Vicenza"/>
    <s v="Informatica"/>
    <x v="395"/>
    <n v="3"/>
    <s v="Veneto"/>
    <s v="NORD"/>
    <s v="Fascia 5 (da 1500 € e oltre)"/>
    <x v="3"/>
  </r>
  <r>
    <n v="256"/>
    <n v="41788"/>
    <s v="Verdi"/>
    <s v="Pesaro e Urbino"/>
    <s v="Libri"/>
    <x v="396"/>
    <n v="1"/>
    <s v="Marche"/>
    <s v="CENTRO"/>
    <s v="Fascia 5 (da 1500 € e oltre)"/>
    <x v="0"/>
  </r>
  <r>
    <n v="261"/>
    <n v="41766"/>
    <s v="Verdi"/>
    <s v="Pavia"/>
    <s v="Giocattoli"/>
    <x v="397"/>
    <n v="5"/>
    <s v="Lombardia"/>
    <s v="NORD"/>
    <s v="Fascia 3 (da 800 €  a meno di 1200 €)"/>
    <x v="2"/>
  </r>
  <r>
    <n v="264"/>
    <n v="41743"/>
    <s v="Verdi"/>
    <s v="Perugia"/>
    <s v="Cancelleria"/>
    <x v="398"/>
    <n v="5"/>
    <s v="Umbria"/>
    <s v="CENTRO"/>
    <s v="Fascia 3 (da 800 €  a meno di 1200 €)"/>
    <x v="2"/>
  </r>
  <r>
    <n v="270"/>
    <n v="41774"/>
    <s v="Verdi"/>
    <s v="Ravenna"/>
    <s v="Giocattoli"/>
    <x v="399"/>
    <n v="3"/>
    <s v="Emilia-Romagna"/>
    <s v="NORD"/>
    <s v="Fascia 4 (da 1200 €  a meno di 1500 €)"/>
    <x v="3"/>
  </r>
  <r>
    <n v="277"/>
    <n v="41778"/>
    <s v="Verdi"/>
    <s v="Pescara"/>
    <s v="Giocattoli"/>
    <x v="249"/>
    <n v="3"/>
    <s v="Abruzzo"/>
    <s v="CENTRO"/>
    <s v="Fascia 4 (da 1200 €  a meno di 1500 €)"/>
    <x v="3"/>
  </r>
  <r>
    <n v="278"/>
    <n v="41758"/>
    <s v="Verdi"/>
    <s v="Reggio di Calabria"/>
    <s v="Art. Regalo"/>
    <x v="400"/>
    <n v="4"/>
    <s v="Calabria"/>
    <s v="SUD"/>
    <s v="Fascia 2 (da 400 €  a meno di 800 €)"/>
    <x v="4"/>
  </r>
  <r>
    <n v="279"/>
    <n v="41743"/>
    <s v="Verdi"/>
    <s v="Prato"/>
    <s v="Giocattoli"/>
    <x v="401"/>
    <n v="5"/>
    <s v="Toscana"/>
    <s v="CENTRO"/>
    <s v="Fascia 3 (da 800 €  a meno di 1200 €)"/>
    <x v="2"/>
  </r>
  <r>
    <n v="289"/>
    <n v="41770"/>
    <s v="Verdi"/>
    <s v="Pordenone"/>
    <s v="Art. Regalo"/>
    <x v="402"/>
    <n v="4"/>
    <s v="Friuli-Venezia Giulia"/>
    <s v="NORD"/>
    <s v="Fascia 1 (inferiore a 400 €)"/>
    <x v="4"/>
  </r>
  <r>
    <n v="298"/>
    <n v="41654"/>
    <s v="Verdi"/>
    <s v="Siracusa"/>
    <s v="Cancelleria"/>
    <x v="403"/>
    <n v="1"/>
    <s v="Sicilia"/>
    <s v="ISOLE"/>
    <s v="Fascia 4 (da 1200 €  a meno di 1500 €)"/>
    <x v="0"/>
  </r>
  <r>
    <n v="303"/>
    <n v="41764"/>
    <s v="Verdi"/>
    <s v="Roma"/>
    <s v="Art. Regalo"/>
    <x v="404"/>
    <n v="2"/>
    <s v="Lazio"/>
    <s v="CENTRO"/>
    <s v="Fascia 5 (da 1500 € e oltre)"/>
    <x v="1"/>
  </r>
  <r>
    <n v="311"/>
    <n v="41697"/>
    <s v="Verdi"/>
    <s v="Rovigo"/>
    <s v="Giocattoli"/>
    <x v="405"/>
    <n v="5"/>
    <s v="Veneto"/>
    <s v="NORD"/>
    <s v="Fascia 4 (da 1200 €  a meno di 1500 €)"/>
    <x v="2"/>
  </r>
  <r>
    <n v="312"/>
    <n v="41678"/>
    <s v="Verdi"/>
    <s v="Reggio di Calabria"/>
    <s v="Informatica"/>
    <x v="406"/>
    <n v="3"/>
    <s v="Calabria"/>
    <s v="SUD"/>
    <s v="Fascia 5 (da 1500 € e oltre)"/>
    <x v="3"/>
  </r>
  <r>
    <n v="324"/>
    <n v="41658"/>
    <s v="Verdi"/>
    <s v="Pescara"/>
    <s v="Informatica"/>
    <x v="407"/>
    <n v="1"/>
    <s v="Abruzzo"/>
    <s v="CENTRO"/>
    <s v="Fascia 1 (inferiore a 400 €)"/>
    <x v="0"/>
  </r>
  <r>
    <n v="326"/>
    <n v="41706"/>
    <s v="Verdi"/>
    <s v="Viterbo"/>
    <s v="Art. Regalo"/>
    <x v="142"/>
    <n v="4"/>
    <s v="Lazio"/>
    <s v="CENTRO"/>
    <s v="Fascia 1 (inferiore a 400 €)"/>
    <x v="4"/>
  </r>
  <r>
    <n v="333"/>
    <n v="41791"/>
    <s v="Verdi"/>
    <s v="Roma"/>
    <s v="Cancelleria"/>
    <x v="408"/>
    <n v="1"/>
    <s v="Lazio"/>
    <s v="CENTRO"/>
    <s v="Fascia 4 (da 1200 €  a meno di 1500 €)"/>
    <x v="0"/>
  </r>
  <r>
    <n v="337"/>
    <n v="41809"/>
    <s v="Verdi"/>
    <s v="Perugia"/>
    <s v="Giocattoli"/>
    <x v="409"/>
    <n v="2"/>
    <s v="Umbria"/>
    <s v="CENTRO"/>
    <s v="Fascia 1 (inferiore a 400 €)"/>
    <x v="1"/>
  </r>
  <r>
    <n v="339"/>
    <n v="41655"/>
    <s v="Verdi"/>
    <s v="Salerno"/>
    <s v="Giocattoli"/>
    <x v="120"/>
    <n v="3"/>
    <s v="Campania"/>
    <s v="SUD"/>
    <s v="Fascia 5 (da 1500 € e oltre)"/>
    <x v="3"/>
  </r>
  <r>
    <n v="345"/>
    <n v="41763"/>
    <s v="Verdi"/>
    <s v="Verbano-Cusio-Ossola"/>
    <s v="Giocattoli"/>
    <x v="410"/>
    <n v="5"/>
    <s v="Piemonte"/>
    <s v="NORD"/>
    <s v="Fascia 2 (da 400 €  a meno di 800 €)"/>
    <x v="2"/>
  </r>
  <r>
    <n v="346"/>
    <n v="41747"/>
    <s v="Verdi"/>
    <s v="Perugia"/>
    <s v="Libri"/>
    <x v="411"/>
    <n v="3"/>
    <s v="Umbria"/>
    <s v="CENTRO"/>
    <s v="Fascia 3 (da 800 €  a meno di 1200 €)"/>
    <x v="3"/>
  </r>
  <r>
    <n v="349"/>
    <n v="41756"/>
    <s v="Verdi"/>
    <s v="Ragusa"/>
    <s v="Libri"/>
    <x v="412"/>
    <n v="5"/>
    <s v="Sicilia"/>
    <s v="ISOLE"/>
    <s v="Fascia 1 (inferiore a 400 €)"/>
    <x v="2"/>
  </r>
  <r>
    <n v="353"/>
    <n v="41783"/>
    <s v="Verdi"/>
    <s v="Rovigo"/>
    <s v="Cancelleria"/>
    <x v="347"/>
    <n v="2"/>
    <s v="Veneto"/>
    <s v="NORD"/>
    <s v="Fascia 1 (inferiore a 400 €)"/>
    <x v="1"/>
  </r>
  <r>
    <n v="360"/>
    <n v="41669"/>
    <s v="Verdi"/>
    <s v="Pesaro e Urbino"/>
    <s v="Informatica"/>
    <x v="413"/>
    <n v="3"/>
    <s v="Marche"/>
    <s v="CENTRO"/>
    <s v="Fascia 5 (da 1500 € e oltre)"/>
    <x v="3"/>
  </r>
  <r>
    <n v="372"/>
    <n v="41762"/>
    <s v="Verdi"/>
    <s v="Pistoia"/>
    <s v="Cancelleria"/>
    <x v="414"/>
    <n v="4"/>
    <s v="Toscana"/>
    <s v="CENTRO"/>
    <s v="Fascia 2 (da 400 €  a meno di 800 €)"/>
    <x v="4"/>
  </r>
  <r>
    <n v="376"/>
    <n v="41692"/>
    <s v="Verdi"/>
    <s v="Sassari"/>
    <s v="Giocattoli"/>
    <x v="415"/>
    <n v="5"/>
    <s v="Sardegna"/>
    <s v="ISOLE"/>
    <s v="Fascia 4 (da 1200 €  a meno di 1500 €)"/>
    <x v="2"/>
  </r>
  <r>
    <n v="383"/>
    <n v="41732"/>
    <s v="Verdi"/>
    <s v="Siena"/>
    <s v="Art. Regalo"/>
    <x v="416"/>
    <n v="3"/>
    <s v="Toscana"/>
    <s v="CENTRO"/>
    <s v="Fascia 1 (inferiore a 400 €)"/>
    <x v="3"/>
  </r>
  <r>
    <n v="386"/>
    <n v="41766"/>
    <s v="Verdi"/>
    <s v="Perugia"/>
    <s v="Cancelleria"/>
    <x v="193"/>
    <n v="4"/>
    <s v="Umbria"/>
    <s v="CENTRO"/>
    <s v="Fascia 4 (da 1200 €  a meno di 1500 €)"/>
    <x v="4"/>
  </r>
  <r>
    <n v="387"/>
    <n v="41680"/>
    <s v="Verdi"/>
    <s v="Roma"/>
    <s v="Art. Regalo"/>
    <x v="417"/>
    <n v="5"/>
    <s v="Lazio"/>
    <s v="CENTRO"/>
    <s v="Fascia 2 (da 400 €  a meno di 800 €)"/>
    <x v="2"/>
  </r>
  <r>
    <n v="388"/>
    <n v="41774"/>
    <s v="Verdi"/>
    <s v="Viterbo"/>
    <s v="Art. Regalo"/>
    <x v="418"/>
    <n v="3"/>
    <s v="Lazio"/>
    <s v="CENTRO"/>
    <s v="Fascia 4 (da 1200 €  a meno di 1500 €)"/>
    <x v="3"/>
  </r>
  <r>
    <n v="390"/>
    <n v="41775"/>
    <s v="Verdi"/>
    <s v="Venezia"/>
    <s v="Informatica"/>
    <x v="212"/>
    <n v="2"/>
    <s v="Veneto"/>
    <s v="NORD"/>
    <s v="Fascia 4 (da 1200 €  a meno di 1500 €)"/>
    <x v="1"/>
  </r>
  <r>
    <n v="391"/>
    <n v="41762"/>
    <s v="Verdi"/>
    <s v="Savona"/>
    <s v="Art. Regalo"/>
    <x v="419"/>
    <n v="3"/>
    <s v="Liguria"/>
    <s v="NORD"/>
    <s v="Fascia 4 (da 1200 €  a meno di 1500 €)"/>
    <x v="3"/>
  </r>
  <r>
    <n v="394"/>
    <n v="41751"/>
    <s v="Verdi"/>
    <s v="Reggio di Calabria"/>
    <s v="Informatica"/>
    <x v="230"/>
    <n v="1"/>
    <s v="Calabria"/>
    <s v="SUD"/>
    <s v="Fascia 5 (da 1500 € e oltre)"/>
    <x v="0"/>
  </r>
  <r>
    <n v="398"/>
    <n v="41694"/>
    <s v="Verdi"/>
    <s v="Ravenna"/>
    <s v="Art. Regalo"/>
    <x v="420"/>
    <n v="2"/>
    <s v="Emilia-Romagna"/>
    <s v="NORD"/>
    <s v="Fascia 4 (da 1200 €  a meno di 1500 €)"/>
    <x v="1"/>
  </r>
  <r>
    <n v="404"/>
    <n v="41792"/>
    <s v="Verdi"/>
    <s v="Vibo Valentia"/>
    <s v="Informatica"/>
    <x v="421"/>
    <n v="3"/>
    <s v="Calabria"/>
    <s v="SUD"/>
    <s v="Fascia 5 (da 1500 € e oltre)"/>
    <x v="3"/>
  </r>
  <r>
    <n v="405"/>
    <n v="41721"/>
    <s v="Verdi"/>
    <s v="Viterbo"/>
    <s v="Cancelleria"/>
    <x v="422"/>
    <n v="5"/>
    <s v="Lazio"/>
    <s v="CENTRO"/>
    <s v="Fascia 5 (da 1500 € e oltre)"/>
    <x v="2"/>
  </r>
  <r>
    <n v="408"/>
    <n v="41741"/>
    <s v="Verdi"/>
    <s v="Teramo"/>
    <s v="Art. Regalo"/>
    <x v="423"/>
    <n v="1"/>
    <s v="Abruzzo"/>
    <s v="CENTRO"/>
    <s v="Fascia 2 (da 400 €  a meno di 800 €)"/>
    <x v="0"/>
  </r>
  <r>
    <n v="411"/>
    <n v="41711"/>
    <s v="Verdi"/>
    <s v="Ravenna"/>
    <s v="Libri"/>
    <x v="424"/>
    <n v="5"/>
    <s v="Emilia-Romagna"/>
    <s v="NORD"/>
    <s v="Fascia 1 (inferiore a 400 €)"/>
    <x v="2"/>
  </r>
  <r>
    <n v="412"/>
    <n v="41720"/>
    <s v="Verdi"/>
    <s v="Pescara"/>
    <s v="Informatica"/>
    <x v="425"/>
    <n v="2"/>
    <s v="Abruzzo"/>
    <s v="CENTRO"/>
    <s v="Fascia 3 (da 800 €  a meno di 1200 €)"/>
    <x v="1"/>
  </r>
  <r>
    <n v="419"/>
    <n v="41696"/>
    <s v="Verdi"/>
    <s v="Ragusa"/>
    <s v="Libri"/>
    <x v="54"/>
    <n v="5"/>
    <s v="Sicilia"/>
    <s v="ISOLE"/>
    <s v="Fascia 5 (da 1500 € e oltre)"/>
    <x v="2"/>
  </r>
  <r>
    <n v="424"/>
    <n v="41705"/>
    <s v="Verdi"/>
    <s v="Terni"/>
    <s v="Cancelleria"/>
    <x v="426"/>
    <n v="5"/>
    <s v="Umbria"/>
    <s v="CENTRO"/>
    <s v="Fascia 5 (da 1500 € e oltre)"/>
    <x v="2"/>
  </r>
  <r>
    <n v="428"/>
    <n v="41640"/>
    <s v="Verdi"/>
    <s v="Pisa"/>
    <s v="Libri"/>
    <x v="427"/>
    <n v="3"/>
    <s v="Toscana"/>
    <s v="CENTRO"/>
    <s v="Fascia 4 (da 1200 €  a meno di 1500 €)"/>
    <x v="3"/>
  </r>
  <r>
    <n v="442"/>
    <n v="41774"/>
    <s v="Verdi"/>
    <s v="Salerno"/>
    <s v="Giocattoli"/>
    <x v="428"/>
    <n v="3"/>
    <s v="Campania"/>
    <s v="SUD"/>
    <s v="Fascia 3 (da 800 €  a meno di 1200 €)"/>
    <x v="3"/>
  </r>
  <r>
    <n v="443"/>
    <n v="41698"/>
    <s v="Verdi"/>
    <s v="Teramo"/>
    <s v="Giocattoli"/>
    <x v="119"/>
    <n v="3"/>
    <s v="Abruzzo"/>
    <s v="CENTRO"/>
    <s v="Fascia 5 (da 1500 € e oltre)"/>
    <x v="3"/>
  </r>
  <r>
    <n v="460"/>
    <n v="41793"/>
    <s v="Verdi"/>
    <s v="Potenza"/>
    <s v="Informatica"/>
    <x v="429"/>
    <n v="3"/>
    <s v="Basilicata"/>
    <s v="SUD"/>
    <s v="Fascia 5 (da 1500 € e oltre)"/>
    <x v="3"/>
  </r>
  <r>
    <n v="467"/>
    <n v="41660"/>
    <s v="Verdi"/>
    <s v="Sassari"/>
    <s v="Cancelleria"/>
    <x v="292"/>
    <n v="5"/>
    <s v="Sardegna"/>
    <s v="ISOLE"/>
    <s v="Fascia 5 (da 1500 € e oltre)"/>
    <x v="2"/>
  </r>
  <r>
    <n v="472"/>
    <n v="41779"/>
    <s v="Verdi"/>
    <s v="Pordenone"/>
    <s v="Giocattoli"/>
    <x v="430"/>
    <n v="1"/>
    <s v="Friuli-Venezia Giulia"/>
    <s v="NORD"/>
    <s v="Fascia 4 (da 1200 €  a meno di 1500 €)"/>
    <x v="0"/>
  </r>
  <r>
    <n v="485"/>
    <n v="41783"/>
    <s v="Verdi"/>
    <s v="Verona"/>
    <s v="Informatica"/>
    <x v="48"/>
    <n v="3"/>
    <s v="Veneto"/>
    <s v="NORD"/>
    <s v="Fascia 5 (da 1500 € e oltre)"/>
    <x v="3"/>
  </r>
  <r>
    <n v="500"/>
    <n v="41718"/>
    <s v="Verdi"/>
    <s v="Trapani"/>
    <s v="Cancelleria"/>
    <x v="431"/>
    <n v="4"/>
    <s v="Sicilia"/>
    <s v="ISOLE"/>
    <s v="Fascia 5 (da 1500 € e oltre)"/>
    <x v="4"/>
  </r>
  <r>
    <m/>
    <m/>
    <m/>
    <m/>
    <m/>
    <x v="432"/>
    <m/>
    <m/>
    <m/>
    <m/>
    <x v="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5.xml"/></Relationships>
</file>

<file path=xl/pivotTables/_rels/pivotTable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5.xml"/></Relationships>
</file>

<file path=xl/pivotTables/_rels/pivotTable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6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1BA1D2E-D43E-43CA-9AD3-E2D5FE6033D0}" name="Tabella pivot2" cacheId="22" applyNumberFormats="0" applyBorderFormats="0" applyFontFormats="0" applyPatternFormats="0" applyAlignmentFormats="0" applyWidthHeightFormats="1" dataCaption="Valori" updatedVersion="7" minRefreshableVersion="3" useAutoFormatting="1" itemPrintTitles="1" createdVersion="7" indent="0" outline="1" outlineData="1" multipleFieldFilters="0" rowHeaderCaption="Agente" colHeaderCaption="Settore">
  <location ref="A1:G9" firstHeaderRow="1" firstDataRow="2" firstDataCol="1"/>
  <pivotFields count="8">
    <pivotField showAll="0"/>
    <pivotField numFmtId="14" showAll="0">
      <items count="369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t="default"/>
      </items>
    </pivotField>
    <pivotField axis="axisRow" showAll="0">
      <items count="7">
        <item x="4"/>
        <item x="0"/>
        <item x="1"/>
        <item x="2"/>
        <item x="3"/>
        <item x="5"/>
        <item t="default"/>
      </items>
    </pivotField>
    <pivotField showAll="0"/>
    <pivotField axis="axisCol" showAll="0">
      <items count="6">
        <item x="0"/>
        <item x="4"/>
        <item x="3"/>
        <item x="1"/>
        <item x="2"/>
        <item t="default"/>
      </items>
    </pivotField>
    <pivotField dataField="1" numFmtId="164" showAll="0"/>
    <pivotField numFmtId="1" showAll="0"/>
    <pivotField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1">
    <field x="2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Fields count="1">
    <field x="4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Media di Fatturato " fld="5" subtotal="average" baseField="0" baseItem="0" numFmtId="164"/>
  </dataFields>
  <formats count="1">
    <format dxfId="56">
      <pivotArea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F680840-795E-456B-B051-39ABC72F2A39}" name="Tabella pivot1" cacheId="22" applyNumberFormats="0" applyBorderFormats="0" applyFontFormats="0" applyPatternFormats="0" applyAlignmentFormats="0" applyWidthHeightFormats="1" dataCaption="Valori" updatedVersion="7" minRefreshableVersion="3" useAutoFormatting="1" itemPrintTitles="1" createdVersion="7" indent="0" outline="1" outlineData="1" multipleFieldFilters="0" rowHeaderCaption="Agente e Provincia" colHeaderCaption="Settore">
  <location ref="A1:D12" firstHeaderRow="1" firstDataRow="2" firstDataCol="1"/>
  <pivotFields count="8">
    <pivotField showAll="0"/>
    <pivotField numFmtId="14" showAll="0">
      <items count="369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t="default"/>
      </items>
    </pivotField>
    <pivotField axis="axisRow" showAll="0" sortType="ascending">
      <items count="7">
        <item h="1" x="0"/>
        <item x="1"/>
        <item h="1" x="2"/>
        <item x="3"/>
        <item h="1" x="4"/>
        <item x="5"/>
        <item t="default"/>
      </items>
    </pivotField>
    <pivotField axis="axisRow" showAll="0">
      <items count="42">
        <item h="1" x="35"/>
        <item h="1" x="29"/>
        <item h="1" x="30"/>
        <item h="1" x="12"/>
        <item h="1" x="26"/>
        <item h="1" x="31"/>
        <item h="1" x="2"/>
        <item h="1" x="37"/>
        <item h="1" x="39"/>
        <item h="1" x="8"/>
        <item h="1" x="33"/>
        <item h="1" x="0"/>
        <item h="1" x="19"/>
        <item h="1" x="10"/>
        <item h="1" x="22"/>
        <item h="1" x="40"/>
        <item h="1" x="16"/>
        <item x="24"/>
        <item h="1" x="32"/>
        <item x="1"/>
        <item h="1" x="23"/>
        <item h="1" x="4"/>
        <item h="1" x="34"/>
        <item h="1" x="9"/>
        <item h="1" x="27"/>
        <item h="1" x="28"/>
        <item h="1" x="11"/>
        <item h="1" x="38"/>
        <item h="1" x="5"/>
        <item x="25"/>
        <item h="1" x="36"/>
        <item h="1" x="3"/>
        <item h="1" x="17"/>
        <item h="1" x="20"/>
        <item h="1" x="21"/>
        <item h="1" x="15"/>
        <item h="1" x="13"/>
        <item h="1" x="18"/>
        <item h="1" x="7"/>
        <item h="1" x="14"/>
        <item h="1" x="6"/>
        <item t="default"/>
      </items>
    </pivotField>
    <pivotField axis="axisCol" showAll="0">
      <items count="6">
        <item h="1" x="0"/>
        <item x="4"/>
        <item h="1" x="3"/>
        <item x="1"/>
        <item h="1" x="2"/>
        <item t="default"/>
      </items>
    </pivotField>
    <pivotField dataField="1" numFmtId="164" showAll="0"/>
    <pivotField numFmtId="1" showAll="0"/>
    <pivotField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</pivotFields>
  <rowFields count="2">
    <field x="2"/>
    <field x="3"/>
  </rowFields>
  <rowItems count="10">
    <i>
      <x v="1"/>
    </i>
    <i r="1">
      <x v="19"/>
    </i>
    <i r="1">
      <x v="29"/>
    </i>
    <i>
      <x v="3"/>
    </i>
    <i r="1">
      <x v="17"/>
    </i>
    <i>
      <x v="5"/>
    </i>
    <i r="1">
      <x v="17"/>
    </i>
    <i r="1">
      <x v="19"/>
    </i>
    <i r="1">
      <x v="29"/>
    </i>
    <i t="grand">
      <x/>
    </i>
  </rowItems>
  <colFields count="1">
    <field x="4"/>
  </colFields>
  <colItems count="3">
    <i>
      <x v="1"/>
    </i>
    <i>
      <x v="3"/>
    </i>
    <i t="grand">
      <x/>
    </i>
  </colItems>
  <dataFields count="1">
    <dataField name="Somma di Fatturato " fld="5" baseField="0" baseItem="0" numFmtId="164"/>
  </dataFields>
  <formats count="1">
    <format dxfId="55">
      <pivotArea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DD4A830-3765-4461-9C51-A49AE63A5340}" name="Tabella pivot7" cacheId="21" applyNumberFormats="0" applyBorderFormats="0" applyFontFormats="0" applyPatternFormats="0" applyAlignmentFormats="0" applyWidthHeightFormats="1" dataCaption="Valori" updatedVersion="7" minRefreshableVersion="3" useAutoFormatting="1" itemPrintTitles="1" createdVersion="6" indent="0" outline="1" outlineData="1" multipleFieldFilters="0" rowHeaderCaption="Mesi" colHeaderCaption="Settore">
  <location ref="A1:G9" firstHeaderRow="1" firstDataRow="2" firstDataCol="1"/>
  <pivotFields count="9">
    <pivotField showAll="0"/>
    <pivotField numFmtId="168" showAll="0">
      <items count="369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t="default"/>
      </items>
    </pivotField>
    <pivotField showAll="0"/>
    <pivotField showAll="0">
      <items count="42">
        <item x="13"/>
        <item x="32"/>
        <item x="21"/>
        <item x="39"/>
        <item x="0"/>
        <item x="4"/>
        <item x="1"/>
        <item x="33"/>
        <item x="10"/>
        <item x="29"/>
        <item x="26"/>
        <item x="3"/>
        <item x="30"/>
        <item x="11"/>
        <item x="38"/>
        <item x="8"/>
        <item x="36"/>
        <item x="17"/>
        <item x="25"/>
        <item x="6"/>
        <item x="14"/>
        <item x="9"/>
        <item x="37"/>
        <item x="19"/>
        <item x="40"/>
        <item x="31"/>
        <item x="28"/>
        <item x="24"/>
        <item x="18"/>
        <item x="22"/>
        <item x="12"/>
        <item x="7"/>
        <item x="34"/>
        <item x="35"/>
        <item x="15"/>
        <item x="2"/>
        <item x="5"/>
        <item x="16"/>
        <item x="27"/>
        <item x="20"/>
        <item x="23"/>
        <item t="default"/>
      </items>
    </pivotField>
    <pivotField axis="axisCol" showAll="0">
      <items count="6">
        <item x="2"/>
        <item x="3"/>
        <item x="4"/>
        <item x="1"/>
        <item x="0"/>
        <item t="default"/>
      </items>
    </pivotField>
    <pivotField dataField="1" numFmtId="164" showAll="0"/>
    <pivotField numFmtId="1" showAll="0"/>
    <pivotField dragToRow="0" dragToCol="0" dragToPage="0" showAll="0" defaultSubtotal="0"/>
    <pivotField axis="axisRow" numFmtId="167" showAll="0">
      <items count="15">
        <item sd="0" x="0"/>
        <item n="gennaio" sd="0" x="1"/>
        <item n="febbraio" sd="0" x="2"/>
        <item n="marzo" sd="0" x="3"/>
        <item n="aprile" sd="0" x="4"/>
        <item n="maggio" sd="0" x="5"/>
        <item n="giugno" sd="0" x="6"/>
        <item sd="0" x="7"/>
        <item sd="0" x="8"/>
        <item sd="0" x="9"/>
        <item sd="0" x="10"/>
        <item sd="0" x="11"/>
        <item sd="0" x="12"/>
        <item sd="0" x="13"/>
        <item t="default"/>
      </items>
    </pivotField>
  </pivotFields>
  <rowFields count="1">
    <field x="8"/>
  </rowFields>
  <rowItems count="7"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4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 Fatturato Settore/mese" fld="5" baseField="0" baseItem="0" numFmtId="166"/>
  </dataFields>
  <formats count="3">
    <format dxfId="54">
      <pivotArea outline="0" collapsedLevelsAreSubtotals="1" fieldPosition="0"/>
    </format>
    <format dxfId="53">
      <pivotArea dataOnly="0" labelOnly="1" fieldPosition="0">
        <references count="1">
          <reference field="8" count="6">
            <x v="1"/>
            <x v="2"/>
            <x v="3"/>
            <x v="4"/>
            <x v="5"/>
            <x v="6"/>
          </reference>
        </references>
      </pivotArea>
    </format>
    <format dxfId="52">
      <pivotArea dataOnly="0" labelOnly="1" grandRow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6C4B741-8DC4-4A4F-8E3A-AC9962F44A5E}" name="Tabella pivot8" cacheId="23" applyNumberFormats="0" applyBorderFormats="0" applyFontFormats="0" applyPatternFormats="0" applyAlignmentFormats="0" applyWidthHeightFormats="1" dataCaption="Valori" updatedVersion="7" minRefreshableVersion="3" useAutoFormatting="1" itemPrintTitles="1" createdVersion="7" indent="0" outline="1" outlineData="1" multipleFieldFilters="0" rowHeaderCaption="Regione" colHeaderCaption="Settore">
  <location ref="A1:G21" firstHeaderRow="1" firstDataRow="2" firstDataCol="1"/>
  <pivotFields count="8">
    <pivotField showAll="0"/>
    <pivotField showAll="0"/>
    <pivotField showAll="0"/>
    <pivotField showAll="0"/>
    <pivotField axis="axisCol" showAll="0">
      <items count="7">
        <item x="0"/>
        <item x="4"/>
        <item x="3"/>
        <item x="1"/>
        <item x="2"/>
        <item n=" " h="1" x="5"/>
        <item t="default"/>
      </items>
    </pivotField>
    <pivotField dataField="1" showAll="0"/>
    <pivotField showAll="0"/>
    <pivotField axis="axisRow" showAll="0">
      <items count="20">
        <item x="9"/>
        <item x="17"/>
        <item x="6"/>
        <item x="16"/>
        <item x="0"/>
        <item x="3"/>
        <item x="5"/>
        <item x="12"/>
        <item x="7"/>
        <item x="15"/>
        <item x="10"/>
        <item x="14"/>
        <item x="1"/>
        <item x="4"/>
        <item x="2"/>
        <item x="13"/>
        <item x="8"/>
        <item x="11"/>
        <item x="18"/>
        <item t="default"/>
      </items>
    </pivotField>
  </pivotFields>
  <rowFields count="1">
    <field x="7"/>
  </rowFields>
  <rowItems count="19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 t="grand">
      <x/>
    </i>
  </rowItems>
  <colFields count="1">
    <field x="4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Media di Fatturato " fld="5" subtotal="average" baseField="0" baseItem="0" numFmtId="165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3199CF0-FF6B-4A8E-BED5-F2D96ED625F2}" name="Tabella pivot12" cacheId="24" applyNumberFormats="0" applyBorderFormats="0" applyFontFormats="0" applyPatternFormats="0" applyAlignmentFormats="0" applyWidthHeightFormats="1" dataCaption="Valori" updatedVersion="7" minRefreshableVersion="3" useAutoFormatting="1" itemPrintTitles="1" createdVersion="7" indent="0" outline="1" outlineData="1" multipleFieldFilters="0" rowHeaderCaption="Venditore" colHeaderCaption="Zona">
  <location ref="A1:F9" firstHeaderRow="1" firstDataRow="2" firstDataCol="1"/>
  <pivotFields count="9">
    <pivotField dataField="1" showAll="0"/>
    <pivotField showAll="0"/>
    <pivotField axis="axisRow" showAll="0">
      <items count="8">
        <item x="4"/>
        <item x="0"/>
        <item x="1"/>
        <item x="2"/>
        <item x="3"/>
        <item x="5"/>
        <item n=" " x="6"/>
        <item t="default"/>
      </items>
    </pivotField>
    <pivotField showAll="0"/>
    <pivotField showAll="0"/>
    <pivotField showAll="0"/>
    <pivotField showAll="0"/>
    <pivotField showAll="0"/>
    <pivotField axis="axisCol" showAll="0">
      <items count="6">
        <item x="2"/>
        <item x="1"/>
        <item x="0"/>
        <item x="3"/>
        <item n=" " h="1" x="4"/>
        <item t="default"/>
      </items>
    </pivotField>
  </pivotFields>
  <rowFields count="1">
    <field x="2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Fields count="1">
    <field x="8"/>
  </colFields>
  <colItems count="5">
    <i>
      <x/>
    </i>
    <i>
      <x v="1"/>
    </i>
    <i>
      <x v="2"/>
    </i>
    <i>
      <x v="3"/>
    </i>
    <i t="grand">
      <x/>
    </i>
  </colItems>
  <dataFields count="1">
    <dataField name="Nr. Vendite" fld="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E588936-A70B-470D-BB7C-4BE493E49C92}" name="Tabella pivot13" cacheId="25" applyNumberFormats="0" applyBorderFormats="0" applyFontFormats="0" applyPatternFormats="0" applyAlignmentFormats="0" applyWidthHeightFormats="1" dataCaption="Valori" updatedVersion="7" minRefreshableVersion="3" useAutoFormatting="1" itemPrintTitles="1" createdVersion="7" indent="0" outline="1" outlineData="1" multipleFieldFilters="0" rowHeaderCaption="Fascia" colHeaderCaption="Venditore">
  <location ref="A1:H8" firstHeaderRow="1" firstDataRow="2" firstDataCol="1"/>
  <pivotFields count="10">
    <pivotField dataField="1" showAll="0"/>
    <pivotField showAll="0"/>
    <pivotField axis="axisCol" showAll="0">
      <items count="8">
        <item x="4"/>
        <item x="0"/>
        <item x="1"/>
        <item x="2"/>
        <item x="3"/>
        <item x="5"/>
        <item n=" " h="1" x="6"/>
        <item t="default"/>
      </items>
    </pivotField>
    <pivotField showAll="0"/>
    <pivotField showAll="0"/>
    <pivotField showAll="0"/>
    <pivotField showAll="0"/>
    <pivotField showAll="0"/>
    <pivotField showAll="0"/>
    <pivotField axis="axisRow" showAll="0">
      <items count="7">
        <item x="2"/>
        <item x="1"/>
        <item x="0"/>
        <item x="3"/>
        <item x="4"/>
        <item n=" " x="5"/>
        <item t="default"/>
      </items>
    </pivotField>
  </pivotFields>
  <rowFields count="1">
    <field x="9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2"/>
  </colFields>
  <colItems count="7">
    <i>
      <x/>
    </i>
    <i>
      <x v="1"/>
    </i>
    <i>
      <x v="2"/>
    </i>
    <i>
      <x v="3"/>
    </i>
    <i>
      <x v="4"/>
    </i>
    <i>
      <x v="5"/>
    </i>
    <i t="grand">
      <x/>
    </i>
  </colItems>
  <dataFields count="1">
    <dataField name="Conteggio di ID Vendita" fld="0" subtotal="count" baseField="9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7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8D8829D-C3CD-4A32-A9F2-0DDF9772F8A3}" name="Tabella pivot14" cacheId="25" applyNumberFormats="0" applyBorderFormats="0" applyFontFormats="0" applyPatternFormats="0" applyAlignmentFormats="0" applyWidthHeightFormats="1" dataCaption="Valori" updatedVersion="7" minRefreshableVersion="3" useAutoFormatting="1" itemPrintTitles="1" createdVersion="7" indent="0" outline="1" outlineData="1" multipleFieldFilters="0" rowHeaderCaption="Zone e Regioni" colHeaderCaption="Settore">
  <location ref="A1:E22" firstHeaderRow="1" firstDataRow="2" firstDataCol="1"/>
  <pivotFields count="10">
    <pivotField showAll="0"/>
    <pivotField showAll="0"/>
    <pivotField showAll="0"/>
    <pivotField showAll="0"/>
    <pivotField axis="axisCol" showAll="0">
      <items count="7">
        <item h="1" x="0"/>
        <item x="4"/>
        <item h="1" x="3"/>
        <item x="1"/>
        <item x="2"/>
        <item h="1" x="5"/>
        <item t="default"/>
      </items>
    </pivotField>
    <pivotField dataField="1" showAll="0"/>
    <pivotField showAll="0"/>
    <pivotField axis="axisRow" showAll="0">
      <items count="20">
        <item x="9"/>
        <item x="17"/>
        <item x="6"/>
        <item x="16"/>
        <item x="0"/>
        <item x="3"/>
        <item x="5"/>
        <item x="12"/>
        <item x="7"/>
        <item x="15"/>
        <item x="10"/>
        <item x="14"/>
        <item x="1"/>
        <item x="4"/>
        <item x="2"/>
        <item x="13"/>
        <item x="8"/>
        <item x="11"/>
        <item x="18"/>
        <item t="default"/>
      </items>
    </pivotField>
    <pivotField axis="axisRow" showAll="0">
      <items count="6">
        <item x="2"/>
        <item h="1" x="1"/>
        <item x="0"/>
        <item x="3"/>
        <item h="1" x="4"/>
        <item t="default"/>
      </items>
    </pivotField>
    <pivotField showAll="0"/>
  </pivotFields>
  <rowFields count="2">
    <field x="8"/>
    <field x="7"/>
  </rowFields>
  <rowItems count="20">
    <i>
      <x/>
    </i>
    <i r="1">
      <x/>
    </i>
    <i r="1">
      <x v="6"/>
    </i>
    <i r="1">
      <x v="9"/>
    </i>
    <i r="1">
      <x v="14"/>
    </i>
    <i r="1">
      <x v="16"/>
    </i>
    <i>
      <x v="2"/>
    </i>
    <i r="1">
      <x v="4"/>
    </i>
    <i r="1">
      <x v="5"/>
    </i>
    <i r="1">
      <x v="7"/>
    </i>
    <i r="1">
      <x v="8"/>
    </i>
    <i r="1">
      <x v="10"/>
    </i>
    <i r="1">
      <x v="15"/>
    </i>
    <i r="1">
      <x v="17"/>
    </i>
    <i>
      <x v="3"/>
    </i>
    <i r="1">
      <x v="1"/>
    </i>
    <i r="1">
      <x v="2"/>
    </i>
    <i r="1">
      <x v="3"/>
    </i>
    <i r="1">
      <x v="11"/>
    </i>
    <i t="grand">
      <x/>
    </i>
  </rowItems>
  <colFields count="1">
    <field x="4"/>
  </colFields>
  <colItems count="4">
    <i>
      <x v="1"/>
    </i>
    <i>
      <x v="3"/>
    </i>
    <i>
      <x v="4"/>
    </i>
    <i t="grand">
      <x/>
    </i>
  </colItems>
  <dataFields count="1">
    <dataField name="Fatturato per:" fld="5" baseField="0" baseItem="0" numFmtId="165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8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F26CC96-0169-4FB7-AEA4-6220483E757C}" name="Tabella pivot15" cacheId="26" applyNumberFormats="0" applyBorderFormats="0" applyFontFormats="0" applyPatternFormats="0" applyAlignmentFormats="0" applyWidthHeightFormats="1" dataCaption="Valori" updatedVersion="7" minRefreshableVersion="3" useAutoFormatting="1" itemPrintTitles="1" createdVersion="7" indent="0" outline="1" outlineData="1" multipleFieldFilters="0" rowHeaderCaption="Tipo Pagamento">
  <location ref="A1:C7" firstHeaderRow="0" firstDataRow="1" firstDataCol="1"/>
  <pivotFields count="11">
    <pivotField dataField="1" showAll="0"/>
    <pivotField showAll="0"/>
    <pivotField showAll="0"/>
    <pivotField showAll="0"/>
    <pivotField showAll="0"/>
    <pivotField dataField="1" showAll="0">
      <items count="434">
        <item x="347"/>
        <item x="264"/>
        <item x="2"/>
        <item x="402"/>
        <item x="4"/>
        <item x="287"/>
        <item x="252"/>
        <item x="84"/>
        <item x="234"/>
        <item x="265"/>
        <item x="238"/>
        <item x="327"/>
        <item x="204"/>
        <item x="294"/>
        <item x="245"/>
        <item x="169"/>
        <item x="424"/>
        <item x="373"/>
        <item x="392"/>
        <item x="202"/>
        <item x="87"/>
        <item x="205"/>
        <item x="192"/>
        <item x="64"/>
        <item x="18"/>
        <item x="262"/>
        <item x="222"/>
        <item x="137"/>
        <item x="181"/>
        <item x="276"/>
        <item x="15"/>
        <item x="416"/>
        <item x="30"/>
        <item x="189"/>
        <item x="412"/>
        <item x="44"/>
        <item x="101"/>
        <item x="356"/>
        <item x="188"/>
        <item x="136"/>
        <item x="91"/>
        <item x="345"/>
        <item x="322"/>
        <item x="80"/>
        <item x="142"/>
        <item x="358"/>
        <item x="362"/>
        <item x="71"/>
        <item x="305"/>
        <item x="132"/>
        <item x="35"/>
        <item x="407"/>
        <item x="247"/>
        <item x="109"/>
        <item x="62"/>
        <item x="380"/>
        <item x="326"/>
        <item x="197"/>
        <item x="88"/>
        <item x="38"/>
        <item x="374"/>
        <item x="34"/>
        <item x="74"/>
        <item x="321"/>
        <item x="272"/>
        <item x="223"/>
        <item x="167"/>
        <item x="41"/>
        <item x="157"/>
        <item x="127"/>
        <item x="76"/>
        <item x="371"/>
        <item x="83"/>
        <item x="3"/>
        <item x="227"/>
        <item x="334"/>
        <item x="225"/>
        <item x="387"/>
        <item x="409"/>
        <item x="372"/>
        <item x="96"/>
        <item x="343"/>
        <item x="170"/>
        <item x="394"/>
        <item x="423"/>
        <item x="325"/>
        <item x="149"/>
        <item x="382"/>
        <item x="296"/>
        <item x="135"/>
        <item x="112"/>
        <item x="337"/>
        <item x="317"/>
        <item x="385"/>
        <item x="288"/>
        <item x="339"/>
        <item x="275"/>
        <item x="258"/>
        <item x="251"/>
        <item x="116"/>
        <item x="315"/>
        <item x="304"/>
        <item x="353"/>
        <item x="224"/>
        <item x="102"/>
        <item x="176"/>
        <item x="410"/>
        <item x="23"/>
        <item x="349"/>
        <item x="332"/>
        <item x="400"/>
        <item x="152"/>
        <item x="279"/>
        <item x="314"/>
        <item x="216"/>
        <item x="414"/>
        <item x="144"/>
        <item x="94"/>
        <item x="351"/>
        <item x="384"/>
        <item x="390"/>
        <item x="293"/>
        <item x="338"/>
        <item x="352"/>
        <item x="295"/>
        <item x="5"/>
        <item x="318"/>
        <item x="7"/>
        <item x="72"/>
        <item x="261"/>
        <item x="213"/>
        <item x="24"/>
        <item x="355"/>
        <item x="342"/>
        <item x="367"/>
        <item x="217"/>
        <item x="111"/>
        <item x="153"/>
        <item x="346"/>
        <item x="221"/>
        <item x="190"/>
        <item x="124"/>
        <item x="284"/>
        <item x="115"/>
        <item x="22"/>
        <item x="164"/>
        <item x="100"/>
        <item x="182"/>
        <item x="139"/>
        <item x="319"/>
        <item x="201"/>
        <item x="177"/>
        <item x="344"/>
        <item x="70"/>
        <item x="158"/>
        <item x="1"/>
        <item x="269"/>
        <item x="12"/>
        <item x="52"/>
        <item x="166"/>
        <item x="417"/>
        <item x="311"/>
        <item x="199"/>
        <item x="243"/>
        <item x="26"/>
        <item x="117"/>
        <item x="299"/>
        <item x="306"/>
        <item x="428"/>
        <item x="397"/>
        <item x="21"/>
        <item x="123"/>
        <item x="49"/>
        <item x="46"/>
        <item x="133"/>
        <item x="207"/>
        <item x="274"/>
        <item x="211"/>
        <item x="369"/>
        <item x="14"/>
        <item x="359"/>
        <item x="128"/>
        <item x="280"/>
        <item x="282"/>
        <item x="331"/>
        <item x="381"/>
        <item x="365"/>
        <item x="320"/>
        <item x="198"/>
        <item x="58"/>
        <item x="298"/>
        <item x="242"/>
        <item x="195"/>
        <item x="147"/>
        <item x="379"/>
        <item x="301"/>
        <item x="129"/>
        <item x="187"/>
        <item x="401"/>
        <item x="163"/>
        <item x="248"/>
        <item x="31"/>
        <item x="368"/>
        <item x="114"/>
        <item x="277"/>
        <item x="391"/>
        <item x="235"/>
        <item x="0"/>
        <item x="173"/>
        <item x="90"/>
        <item x="209"/>
        <item x="309"/>
        <item x="246"/>
        <item x="65"/>
        <item x="324"/>
        <item x="196"/>
        <item x="78"/>
        <item x="260"/>
        <item x="308"/>
        <item x="56"/>
        <item x="340"/>
        <item x="300"/>
        <item x="228"/>
        <item x="194"/>
        <item x="92"/>
        <item x="104"/>
        <item x="350"/>
        <item x="6"/>
        <item x="254"/>
        <item x="67"/>
        <item x="145"/>
        <item x="151"/>
        <item x="148"/>
        <item x="263"/>
        <item x="140"/>
        <item x="386"/>
        <item x="229"/>
        <item x="270"/>
        <item x="425"/>
        <item x="237"/>
        <item x="79"/>
        <item x="210"/>
        <item x="375"/>
        <item x="257"/>
        <item x="186"/>
        <item x="233"/>
        <item x="393"/>
        <item x="398"/>
        <item x="25"/>
        <item x="302"/>
        <item x="411"/>
        <item x="361"/>
        <item x="106"/>
        <item x="171"/>
        <item x="403"/>
        <item x="383"/>
        <item x="28"/>
        <item x="266"/>
        <item x="360"/>
        <item x="61"/>
        <item x="93"/>
        <item x="130"/>
        <item x="68"/>
        <item x="212"/>
        <item x="121"/>
        <item x="231"/>
        <item x="239"/>
        <item x="69"/>
        <item x="203"/>
        <item x="427"/>
        <item x="108"/>
        <item x="13"/>
        <item x="200"/>
        <item x="8"/>
        <item x="150"/>
        <item x="232"/>
        <item x="253"/>
        <item x="249"/>
        <item x="354"/>
        <item x="29"/>
        <item x="408"/>
        <item x="333"/>
        <item x="57"/>
        <item x="405"/>
        <item x="236"/>
        <item x="37"/>
        <item x="82"/>
        <item x="103"/>
        <item x="155"/>
        <item x="291"/>
        <item x="418"/>
        <item x="126"/>
        <item x="419"/>
        <item x="47"/>
        <item x="178"/>
        <item x="328"/>
        <item x="27"/>
        <item x="313"/>
        <item x="336"/>
        <item x="357"/>
        <item x="271"/>
        <item x="191"/>
        <item x="17"/>
        <item x="85"/>
        <item x="193"/>
        <item x="255"/>
        <item x="39"/>
        <item x="430"/>
        <item x="316"/>
        <item x="377"/>
        <item x="335"/>
        <item x="286"/>
        <item x="214"/>
        <item x="131"/>
        <item x="273"/>
        <item x="399"/>
        <item x="283"/>
        <item x="143"/>
        <item x="420"/>
        <item x="45"/>
        <item x="161"/>
        <item x="415"/>
        <item x="81"/>
        <item x="19"/>
        <item x="285"/>
        <item x="156"/>
        <item x="406"/>
        <item x="226"/>
        <item x="172"/>
        <item x="59"/>
        <item x="66"/>
        <item x="53"/>
        <item x="206"/>
        <item x="43"/>
        <item x="159"/>
        <item x="125"/>
        <item x="267"/>
        <item x="307"/>
        <item x="77"/>
        <item x="289"/>
        <item x="110"/>
        <item x="138"/>
        <item x="426"/>
        <item x="312"/>
        <item x="396"/>
        <item x="421"/>
        <item x="54"/>
        <item x="184"/>
        <item x="60"/>
        <item x="107"/>
        <item x="259"/>
        <item x="51"/>
        <item x="183"/>
        <item x="230"/>
        <item x="141"/>
        <item x="250"/>
        <item x="389"/>
        <item x="174"/>
        <item x="278"/>
        <item x="42"/>
        <item x="179"/>
        <item x="86"/>
        <item x="122"/>
        <item x="180"/>
        <item x="241"/>
        <item x="99"/>
        <item x="323"/>
        <item x="297"/>
        <item x="98"/>
        <item x="73"/>
        <item x="220"/>
        <item x="11"/>
        <item x="120"/>
        <item x="348"/>
        <item x="89"/>
        <item x="395"/>
        <item x="33"/>
        <item x="40"/>
        <item x="366"/>
        <item x="370"/>
        <item x="32"/>
        <item x="36"/>
        <item x="290"/>
        <item x="310"/>
        <item x="329"/>
        <item x="168"/>
        <item x="422"/>
        <item x="376"/>
        <item x="97"/>
        <item x="165"/>
        <item x="218"/>
        <item x="364"/>
        <item x="219"/>
        <item x="9"/>
        <item x="118"/>
        <item x="215"/>
        <item x="160"/>
        <item x="154"/>
        <item x="63"/>
        <item x="303"/>
        <item x="162"/>
        <item x="50"/>
        <item x="378"/>
        <item x="431"/>
        <item x="175"/>
        <item x="429"/>
        <item x="105"/>
        <item x="244"/>
        <item x="185"/>
        <item x="268"/>
        <item x="292"/>
        <item x="256"/>
        <item x="10"/>
        <item x="134"/>
        <item x="16"/>
        <item x="95"/>
        <item x="208"/>
        <item x="363"/>
        <item x="281"/>
        <item x="341"/>
        <item x="146"/>
        <item x="75"/>
        <item x="413"/>
        <item x="119"/>
        <item x="113"/>
        <item x="48"/>
        <item x="240"/>
        <item x="388"/>
        <item x="20"/>
        <item x="55"/>
        <item x="404"/>
        <item x="330"/>
        <item x="432"/>
        <item t="default"/>
      </items>
    </pivotField>
    <pivotField showAll="0"/>
    <pivotField showAll="0"/>
    <pivotField showAll="0"/>
    <pivotField showAll="0"/>
    <pivotField axis="axisRow" showAll="0">
      <items count="7">
        <item x="0"/>
        <item x="2"/>
        <item x="1"/>
        <item x="3"/>
        <item x="4"/>
        <item n=" " h="1" x="5"/>
        <item t="default"/>
      </items>
    </pivotField>
  </pivotFields>
  <rowFields count="1">
    <field x="10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2">
    <i>
      <x/>
    </i>
    <i i="1">
      <x v="1"/>
    </i>
  </colItems>
  <dataFields count="2">
    <dataField name="% sul fatturato" fld="5" showDataAs="percentOfTotal" baseField="10" baseItem="0" numFmtId="10"/>
    <dataField name="% sul volume vendita" fld="0" subtotal="count" showDataAs="percentOfTotal" baseField="10" baseItem="0" numFmtId="1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54FE8C69-1640-42EA-A8D0-7C13972EFA0D}" name="vendite" displayName="vendite" ref="A1:K501" totalsRowShown="0" headerRowBorderDxfId="51" tableBorderDxfId="50" totalsRowBorderDxfId="49" headerRowCellStyle="Normale 2" dataCellStyle="Normale 2">
  <autoFilter ref="A1:K501" xr:uid="{54FE8C69-1640-42EA-A8D0-7C13972EFA0D}"/>
  <sortState xmlns:xlrd2="http://schemas.microsoft.com/office/spreadsheetml/2017/richdata2" ref="A2:G501">
    <sortCondition ref="C1:C501"/>
  </sortState>
  <tableColumns count="11">
    <tableColumn id="1" xr3:uid="{21AE96FE-3BD3-4903-992D-DE5B67077E7F}" name="ID Vendita" dataCellStyle="Normale 2"/>
    <tableColumn id="2" xr3:uid="{AB5F4955-05D5-4F4A-B91C-D8F449B66382}" name="data" dataDxfId="48" dataCellStyle="Normale 2"/>
    <tableColumn id="3" xr3:uid="{1FE805FC-F483-46DB-A77C-8723DA40FCF8}" name="Venditore" dataCellStyle="Normale 2"/>
    <tableColumn id="4" xr3:uid="{D5F3E1AC-673D-496B-938C-D24F06A442B0}" name="Provincia" dataCellStyle="Normale 2"/>
    <tableColumn id="5" xr3:uid="{2C99C3CD-7654-4701-BF0D-311CBD1F06CC}" name="Settore" dataCellStyle="Normale 2"/>
    <tableColumn id="6" xr3:uid="{99F6611F-B21F-4DD1-9551-1FF70DED4C6C}" name="Fatturato " dataCellStyle="Normale 2"/>
    <tableColumn id="7" xr3:uid="{5C69D6EA-22A2-4B30-95F5-9F6C815EFE82}" name="ID tipo pagamento" dataCellStyle="Normale 2"/>
    <tableColumn id="8" xr3:uid="{E2556C24-487F-4E3B-91D2-4ADD486470D3}" name="Regione" dataCellStyle="Normale 2">
      <calculatedColumnFormula>VLOOKUP(vendite[[#This Row],[Provincia]],'Dati di Supporto'!$B$3:$C$105,2)</calculatedColumnFormula>
    </tableColumn>
    <tableColumn id="9" xr3:uid="{281B6006-AA13-4AD9-A36B-AEE5E567CA19}" name="ZONA" dataDxfId="47" dataCellStyle="Normale 2">
      <calculatedColumnFormula>VLOOKUP(vendite[[#This Row],[Regione]],'Dati di Supporto'!$G$3:$H$22,2)</calculatedColumnFormula>
    </tableColumn>
    <tableColumn id="10" xr3:uid="{8FE32E19-97DD-4140-881D-E6AC7B3D518D}" name="Fasce" dataDxfId="46" dataCellStyle="Normale 2">
      <calculatedColumnFormula>IF(F2&lt;400,'Dati di Supporto'!$P$3,IF(AND(F2&gt;400,F2&lt;800),'Dati di Supporto'!$P$4,IF(AND(F2&gt;800,F2&lt;1200),'Dati di Supporto'!$P$5,IF(AND(F2&gt;1200,F2&lt;1500),'Dati di Supporto'!$P$6,IF(F2&gt;1500,'Dati di Supporto'!$P$7,"FALSO")))))</calculatedColumnFormula>
    </tableColumn>
    <tableColumn id="11" xr3:uid="{DEA4B7E5-5FD2-4276-86B9-315DBDFAE92D}" name="Tipo pagamentio" dataDxfId="45" dataCellStyle="Normale 2">
      <calculatedColumnFormula>VLOOKUP(vendite[[#This Row],[ID tipo pagamento]],'Dati di Supporto'!$O$12:$P$16,2)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130C02BB-5F57-4643-BA3C-FBDD3A988C70}" name="Provinceereg" displayName="Provinceereg" ref="A1:D2" totalsRowShown="0" headerRowDxfId="44" headerRowBorderDxfId="43" tableBorderDxfId="42" totalsRowBorderDxfId="41" headerRowCellStyle="Normale 2">
  <autoFilter ref="A1:D2" xr:uid="{C628F8E4-A624-4873-902B-54D8D0576CBA}"/>
  <tableColumns count="4">
    <tableColumn id="1" xr3:uid="{7F7B456E-8F76-4724-9435-8236D0CC38CC}" name="Colonna1" dataDxfId="40" dataCellStyle="Normale 2"/>
    <tableColumn id="2" xr3:uid="{01E76CB5-9A1A-4D10-9D00-B839D86A7820}" name="Colonna2" dataDxfId="39" dataCellStyle="Normale 2"/>
    <tableColumn id="3" xr3:uid="{092BE51B-4711-4B1B-BA5E-47A4911737F9}" name="Colonna3" dataDxfId="38" dataCellStyle="Normale 2"/>
    <tableColumn id="4" xr3:uid="{8C68E86D-8704-45B1-AF6E-E5FC19C5D5D2}" name="Colonna4" dataDxfId="37" dataCellStyle="Normale 2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654F5D8E-0E23-40AE-A6F3-7BBA2A846761}" name="regione" displayName="regione" ref="F1:H2" totalsRowShown="0" headerRowDxfId="36" headerRowBorderDxfId="35" tableBorderDxfId="34" totalsRowBorderDxfId="33" headerRowCellStyle="Normale 2">
  <autoFilter ref="F1:H2" xr:uid="{52AED0A7-363F-4D8D-9EA7-7FA55F889B8D}"/>
  <tableColumns count="3">
    <tableColumn id="1" xr3:uid="{332469A2-C0DD-43C5-862F-9849EB8EA43D}" name="Colonna1" dataDxfId="32" dataCellStyle="Normale 2"/>
    <tableColumn id="2" xr3:uid="{91568943-6736-4138-BE01-97C8469A0E98}" name="Colonna2" dataDxfId="31" dataCellStyle="Normale 2"/>
    <tableColumn id="3" xr3:uid="{523408AD-BBFD-48F9-A06E-8A4700E68CE9}" name="Colonna3" dataDxfId="30" dataCellStyle="Normale 2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7B79C56B-B028-4DAC-BD35-0507439BEDD5}" name="zona" displayName="zona" ref="J1:J5" totalsRowShown="0" headerRowDxfId="29" headerRowBorderDxfId="28" tableBorderDxfId="27" totalsRowBorderDxfId="26" headerRowCellStyle="Normale 2" dataCellStyle="Normale 2">
  <autoFilter ref="J1:J5" xr:uid="{1FCA3F5D-360F-4B02-9C45-21CA65A07E65}"/>
  <tableColumns count="1">
    <tableColumn id="1" xr3:uid="{C9B09C70-7D84-46B7-BF32-FC1D6AD09CDB}" name="ZONA" dataDxfId="25" dataCellStyle="Normale 2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1EB9EFEC-37A2-4524-AC9D-4BA9A6CDC172}" name="venditore" displayName="venditore" ref="L1:M2" totalsRowShown="0" headerRowDxfId="24" headerRowBorderDxfId="23" tableBorderDxfId="22" totalsRowBorderDxfId="21" headerRowCellStyle="Normale 2">
  <autoFilter ref="L1:M2" xr:uid="{38ADDAEE-D4E4-4984-85C6-B4C28B8C3202}"/>
  <tableColumns count="2">
    <tableColumn id="1" xr3:uid="{085F84C1-13D1-4C0F-8996-3885898B01FA}" name="Colonna1" dataDxfId="20" dataCellStyle="Normale 2"/>
    <tableColumn id="2" xr3:uid="{8FDB446A-8142-4410-A088-4AF95E0C7B1F}" name="Colonna2" dataDxfId="19" dataCellStyle="Normale 2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64514E13-9BB1-44C1-9B64-7AB620B78CF3}" name="fasce" displayName="fasce" ref="O1:Q2" totalsRowShown="0" headerRowDxfId="18" headerRowBorderDxfId="17" tableBorderDxfId="16" totalsRowBorderDxfId="15" headerRowCellStyle="Normale 2">
  <autoFilter ref="O1:Q2" xr:uid="{96B8B319-E098-46D1-BF1B-26D1928AA0C2}"/>
  <tableColumns count="3">
    <tableColumn id="1" xr3:uid="{E28A9213-7B30-43B4-81BD-99C204CDFDDB}" name="Colonna1" dataDxfId="14" dataCellStyle="Normale 2"/>
    <tableColumn id="2" xr3:uid="{927445F6-90A2-4F36-A2CD-CF6C0B38BD99}" name="Colonna2" dataDxfId="13" dataCellStyle="Normale 2"/>
    <tableColumn id="3" xr3:uid="{531AA773-20FB-410C-BE9E-5C48BC7AB373}" name="Colonna3" dataDxfId="12" dataCellStyle="Normale 2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99115D97-07CB-41B8-A00F-3364FF8A68F4}" name="settore" displayName="settore" ref="L10:M11" totalsRowShown="0" headerRowDxfId="11" headerRowBorderDxfId="10" tableBorderDxfId="9" totalsRowBorderDxfId="8" headerRowCellStyle="Normale 2">
  <autoFilter ref="L10:M11" xr:uid="{365AF3DC-E718-4536-BC81-7074BF3C0FB1}"/>
  <tableColumns count="2">
    <tableColumn id="1" xr3:uid="{90E1C9EC-DC94-480C-A784-B5EDECC11107}" name="Colonna1" dataDxfId="7" dataCellStyle="Normale 2"/>
    <tableColumn id="2" xr3:uid="{F1FBA625-8CD8-4D27-9E7F-AF7C9C501458}" name="Colonna2" dataDxfId="6" dataCellStyle="Normale 2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CF2E1EA2-2DD3-45EA-A6C7-8172C0346687}" name="modalitàpagamento" displayName="modalitàpagamento" ref="O10:P11" totalsRowShown="0" headerRowDxfId="5" headerRowBorderDxfId="4" tableBorderDxfId="3" totalsRowBorderDxfId="2" headerRowCellStyle="Normale 2">
  <autoFilter ref="O10:P11" xr:uid="{4028B0C6-B2F8-4800-B567-DB4F2F75F72C}"/>
  <tableColumns count="2">
    <tableColumn id="1" xr3:uid="{63AAFF41-AFF8-4E35-BDFD-C82E0BFF4318}" name="Colonna1" dataDxfId="1" dataCellStyle="Normale 2"/>
    <tableColumn id="2" xr3:uid="{1130D1CA-DE64-4F92-BEC2-5689416FCB2A}" name="Colonna2" dataDxfId="0" dataCellStyle="Normale 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8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5.bin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262BA-E5A7-4417-B9AA-03E2B36EF569}">
  <dimension ref="A1:G9"/>
  <sheetViews>
    <sheetView workbookViewId="0">
      <selection activeCell="A5" sqref="A5"/>
    </sheetView>
  </sheetViews>
  <sheetFormatPr defaultColWidth="8.796875" defaultRowHeight="14.25" x14ac:dyDescent="0.45"/>
  <cols>
    <col min="1" max="1" width="18.33203125" bestFit="1" customWidth="1"/>
    <col min="2" max="4" width="11" bestFit="1" customWidth="1"/>
    <col min="5" max="5" width="11.1328125" bestFit="1" customWidth="1"/>
    <col min="6" max="6" width="11" bestFit="1" customWidth="1"/>
    <col min="7" max="7" width="18.33203125" bestFit="1" customWidth="1"/>
    <col min="8" max="8" width="19.6640625" bestFit="1" customWidth="1"/>
    <col min="9" max="9" width="19" bestFit="1" customWidth="1"/>
    <col min="10" max="10" width="19.6640625" bestFit="1" customWidth="1"/>
    <col min="11" max="11" width="19" bestFit="1" customWidth="1"/>
    <col min="12" max="12" width="25.6640625" bestFit="1" customWidth="1"/>
    <col min="13" max="13" width="24.796875" bestFit="1" customWidth="1"/>
  </cols>
  <sheetData>
    <row r="1" spans="1:7" x14ac:dyDescent="0.45">
      <c r="A1" s="6" t="s">
        <v>266</v>
      </c>
      <c r="B1" s="6" t="s">
        <v>9</v>
      </c>
    </row>
    <row r="2" spans="1:7" x14ac:dyDescent="0.45">
      <c r="A2" s="6" t="s">
        <v>295</v>
      </c>
      <c r="B2" t="s">
        <v>251</v>
      </c>
      <c r="C2" t="s">
        <v>11</v>
      </c>
      <c r="D2" t="s">
        <v>250</v>
      </c>
      <c r="E2" t="s">
        <v>10</v>
      </c>
      <c r="F2" t="s">
        <v>252</v>
      </c>
      <c r="G2" t="s">
        <v>264</v>
      </c>
    </row>
    <row r="3" spans="1:7" x14ac:dyDescent="0.45">
      <c r="A3" s="7" t="s">
        <v>1</v>
      </c>
      <c r="B3" s="23">
        <v>963.36842105263156</v>
      </c>
      <c r="C3" s="23">
        <v>1067</v>
      </c>
      <c r="D3" s="23">
        <v>859.29411764705878</v>
      </c>
      <c r="E3" s="23">
        <v>1024.9444444444443</v>
      </c>
      <c r="F3" s="23">
        <v>936.35</v>
      </c>
      <c r="G3" s="23">
        <v>974.60416666666663</v>
      </c>
    </row>
    <row r="4" spans="1:7" x14ac:dyDescent="0.45">
      <c r="A4" s="7" t="s">
        <v>247</v>
      </c>
      <c r="B4" s="23">
        <v>1061.5999999999999</v>
      </c>
      <c r="C4" s="23">
        <v>1088.7857142857142</v>
      </c>
      <c r="D4" s="23">
        <v>1240.4375</v>
      </c>
      <c r="E4" s="23">
        <v>856.76470588235293</v>
      </c>
      <c r="F4" s="23">
        <v>1097.5714285714287</v>
      </c>
      <c r="G4" s="23">
        <v>1067.8072289156626</v>
      </c>
    </row>
    <row r="5" spans="1:7" x14ac:dyDescent="0.45">
      <c r="A5" s="7" t="s">
        <v>3</v>
      </c>
      <c r="B5" s="23">
        <v>1039.8095238095239</v>
      </c>
      <c r="C5" s="23">
        <v>664</v>
      </c>
      <c r="D5" s="23">
        <v>1077.047619047619</v>
      </c>
      <c r="E5" s="23">
        <v>1223.8666666666666</v>
      </c>
      <c r="F5" s="23">
        <v>1131.4000000000001</v>
      </c>
      <c r="G5" s="23">
        <v>1058.3908045977012</v>
      </c>
    </row>
    <row r="6" spans="1:7" x14ac:dyDescent="0.45">
      <c r="A6" s="7" t="s">
        <v>248</v>
      </c>
      <c r="B6" s="23">
        <v>1065.7272727272727</v>
      </c>
      <c r="C6" s="23">
        <v>927.73684210526312</v>
      </c>
      <c r="D6" s="23">
        <v>998.07142857142856</v>
      </c>
      <c r="E6" s="23">
        <v>956.53846153846155</v>
      </c>
      <c r="F6" s="23">
        <v>1116.3333333333333</v>
      </c>
      <c r="G6" s="23">
        <v>1010.9625</v>
      </c>
    </row>
    <row r="7" spans="1:7" x14ac:dyDescent="0.45">
      <c r="A7" s="7" t="s">
        <v>8</v>
      </c>
      <c r="B7" s="23">
        <v>1182.7333333333333</v>
      </c>
      <c r="C7" s="23">
        <v>1108.1666666666667</v>
      </c>
      <c r="D7" s="23">
        <v>1032.3571428571429</v>
      </c>
      <c r="E7" s="23">
        <v>1019.6428571428571</v>
      </c>
      <c r="F7" s="23">
        <v>760.4666666666667</v>
      </c>
      <c r="G7" s="23">
        <v>1016.7714285714286</v>
      </c>
    </row>
    <row r="8" spans="1:7" x14ac:dyDescent="0.45">
      <c r="A8" s="7" t="s">
        <v>2</v>
      </c>
      <c r="B8" s="23">
        <v>913.61111111111109</v>
      </c>
      <c r="C8" s="23">
        <v>899.5454545454545</v>
      </c>
      <c r="D8" s="23">
        <v>1138.2666666666667</v>
      </c>
      <c r="E8" s="23">
        <v>1359.2142857142858</v>
      </c>
      <c r="F8" s="23">
        <v>982.6</v>
      </c>
      <c r="G8" s="23">
        <v>1036.6309523809523</v>
      </c>
    </row>
    <row r="9" spans="1:7" x14ac:dyDescent="0.45">
      <c r="A9" s="7" t="s">
        <v>264</v>
      </c>
      <c r="B9" s="23">
        <v>1033.5999999999999</v>
      </c>
      <c r="C9" s="23">
        <v>970.42424242424238</v>
      </c>
      <c r="D9" s="23">
        <v>1057.4536082474226</v>
      </c>
      <c r="E9" s="23">
        <v>1067.1538461538462</v>
      </c>
      <c r="F9" s="23">
        <v>1009.1844660194175</v>
      </c>
      <c r="G9" s="23">
        <v>1026.796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1E9CA8-2494-46D7-BAE4-2C81CEFA72D4}">
  <dimension ref="A1:D12"/>
  <sheetViews>
    <sheetView workbookViewId="0">
      <selection activeCell="A3" sqref="A3"/>
    </sheetView>
  </sheetViews>
  <sheetFormatPr defaultColWidth="8.796875" defaultRowHeight="14.25" x14ac:dyDescent="0.45"/>
  <cols>
    <col min="1" max="1" width="18.1328125" bestFit="1" customWidth="1"/>
    <col min="2" max="2" width="19.796875" bestFit="1" customWidth="1"/>
    <col min="3" max="3" width="10.6640625" bestFit="1" customWidth="1"/>
    <col min="4" max="4" width="16.796875" bestFit="1" customWidth="1"/>
    <col min="5" max="6" width="10.796875" bestFit="1" customWidth="1"/>
    <col min="7" max="7" width="19" bestFit="1" customWidth="1"/>
    <col min="8" max="8" width="21.1328125" bestFit="1" customWidth="1"/>
    <col min="9" max="9" width="11.1328125" bestFit="1" customWidth="1"/>
    <col min="10" max="10" width="18.33203125" bestFit="1" customWidth="1"/>
    <col min="11" max="11" width="7.1328125" bestFit="1" customWidth="1"/>
    <col min="12" max="12" width="8.46484375" bestFit="1" customWidth="1"/>
    <col min="13" max="13" width="16.796875" bestFit="1" customWidth="1"/>
    <col min="14" max="14" width="5.1328125" bestFit="1" customWidth="1"/>
    <col min="15" max="15" width="6.6640625" bestFit="1" customWidth="1"/>
    <col min="16" max="16" width="6" bestFit="1" customWidth="1"/>
    <col min="17" max="17" width="7" bestFit="1" customWidth="1"/>
    <col min="18" max="18" width="7.6640625" bestFit="1" customWidth="1"/>
    <col min="19" max="19" width="7" bestFit="1" customWidth="1"/>
    <col min="20" max="20" width="7.33203125" bestFit="1" customWidth="1"/>
    <col min="21" max="21" width="5.796875" bestFit="1" customWidth="1"/>
    <col min="22" max="22" width="8.1328125" bestFit="1" customWidth="1"/>
    <col min="23" max="23" width="7.796875" bestFit="1" customWidth="1"/>
    <col min="24" max="24" width="7.6640625" bestFit="1" customWidth="1"/>
    <col min="25" max="25" width="5.46484375" bestFit="1" customWidth="1"/>
    <col min="26" max="26" width="6.6640625" bestFit="1" customWidth="1"/>
    <col min="27" max="28" width="7.46484375" bestFit="1" customWidth="1"/>
    <col min="29" max="30" width="7.1328125" bestFit="1" customWidth="1"/>
    <col min="31" max="31" width="8.1328125" bestFit="1" customWidth="1"/>
    <col min="32" max="32" width="21" bestFit="1" customWidth="1"/>
    <col min="33" max="33" width="7.796875" bestFit="1" customWidth="1"/>
    <col min="34" max="34" width="7.46484375" bestFit="1" customWidth="1"/>
    <col min="35" max="35" width="13.1328125" bestFit="1" customWidth="1"/>
    <col min="36" max="36" width="7.796875" bestFit="1" customWidth="1"/>
    <col min="37" max="37" width="7.6640625" bestFit="1" customWidth="1"/>
    <col min="38" max="38" width="16.796875" bestFit="1" customWidth="1"/>
    <col min="39" max="39" width="12.6640625" bestFit="1" customWidth="1"/>
    <col min="40" max="40" width="7.6640625" bestFit="1" customWidth="1"/>
    <col min="41" max="41" width="15.33203125" bestFit="1" customWidth="1"/>
    <col min="42" max="42" width="7.6640625" bestFit="1" customWidth="1"/>
    <col min="43" max="43" width="8.6640625" bestFit="1" customWidth="1"/>
    <col min="44" max="44" width="5" bestFit="1" customWidth="1"/>
    <col min="45" max="45" width="7" bestFit="1" customWidth="1"/>
    <col min="46" max="46" width="10.796875" bestFit="1" customWidth="1"/>
    <col min="47" max="47" width="8.1328125" bestFit="1" customWidth="1"/>
    <col min="48" max="48" width="5.6640625" bestFit="1" customWidth="1"/>
    <col min="49" max="49" width="7.1328125" bestFit="1" customWidth="1"/>
    <col min="50" max="50" width="8.46484375" bestFit="1" customWidth="1"/>
    <col min="51" max="51" width="16.796875" bestFit="1" customWidth="1"/>
    <col min="52" max="52" width="17" bestFit="1" customWidth="1"/>
    <col min="53" max="53" width="5.1328125" bestFit="1" customWidth="1"/>
    <col min="54" max="54" width="6.6640625" bestFit="1" customWidth="1"/>
    <col min="55" max="55" width="6" bestFit="1" customWidth="1"/>
    <col min="56" max="57" width="7" bestFit="1" customWidth="1"/>
    <col min="58" max="58" width="7.33203125" bestFit="1" customWidth="1"/>
    <col min="59" max="59" width="5.796875" bestFit="1" customWidth="1"/>
    <col min="60" max="60" width="8.1328125" bestFit="1" customWidth="1"/>
    <col min="61" max="61" width="7.796875" bestFit="1" customWidth="1"/>
    <col min="62" max="62" width="5.46484375" bestFit="1" customWidth="1"/>
    <col min="63" max="63" width="6.6640625" bestFit="1" customWidth="1"/>
    <col min="64" max="64" width="7.46484375" bestFit="1" customWidth="1"/>
    <col min="65" max="65" width="6.796875" bestFit="1" customWidth="1"/>
    <col min="66" max="66" width="7.46484375" bestFit="1" customWidth="1"/>
    <col min="67" max="67" width="7.1328125" bestFit="1" customWidth="1"/>
    <col min="68" max="68" width="6.46484375" bestFit="1" customWidth="1"/>
    <col min="69" max="69" width="7.1328125" bestFit="1" customWidth="1"/>
    <col min="70" max="70" width="8.1328125" bestFit="1" customWidth="1"/>
    <col min="71" max="71" width="21" bestFit="1" customWidth="1"/>
    <col min="72" max="72" width="7.796875" bestFit="1" customWidth="1"/>
    <col min="73" max="73" width="7.46484375" bestFit="1" customWidth="1"/>
    <col min="74" max="74" width="13.1328125" bestFit="1" customWidth="1"/>
    <col min="75" max="75" width="7.6640625" bestFit="1" customWidth="1"/>
    <col min="76" max="76" width="17" bestFit="1" customWidth="1"/>
    <col min="77" max="77" width="11.46484375" bestFit="1" customWidth="1"/>
    <col min="78" max="78" width="7.6640625" bestFit="1" customWidth="1"/>
    <col min="79" max="79" width="15.33203125" bestFit="1" customWidth="1"/>
    <col min="80" max="80" width="7.6640625" bestFit="1" customWidth="1"/>
    <col min="81" max="81" width="5" bestFit="1" customWidth="1"/>
    <col min="82" max="82" width="7" bestFit="1" customWidth="1"/>
    <col min="83" max="83" width="10.796875" bestFit="1" customWidth="1"/>
    <col min="84" max="84" width="8.1328125" bestFit="1" customWidth="1"/>
    <col min="85" max="85" width="5.6640625" bestFit="1" customWidth="1"/>
    <col min="86" max="86" width="7.1328125" bestFit="1" customWidth="1"/>
    <col min="87" max="87" width="8.46484375" bestFit="1" customWidth="1"/>
    <col min="88" max="88" width="16.796875" bestFit="1" customWidth="1"/>
    <col min="89" max="89" width="17" bestFit="1" customWidth="1"/>
    <col min="90" max="90" width="5.1328125" bestFit="1" customWidth="1"/>
    <col min="91" max="91" width="6.6640625" bestFit="1" customWidth="1"/>
    <col min="92" max="92" width="6" bestFit="1" customWidth="1"/>
    <col min="93" max="93" width="7" bestFit="1" customWidth="1"/>
    <col min="94" max="94" width="7.6640625" bestFit="1" customWidth="1"/>
    <col min="95" max="95" width="7" bestFit="1" customWidth="1"/>
    <col min="96" max="96" width="7.33203125" bestFit="1" customWidth="1"/>
    <col min="97" max="97" width="5.796875" bestFit="1" customWidth="1"/>
    <col min="98" max="98" width="7.796875" bestFit="1" customWidth="1"/>
    <col min="99" max="100" width="7.6640625" bestFit="1" customWidth="1"/>
    <col min="101" max="101" width="5.46484375" bestFit="1" customWidth="1"/>
    <col min="102" max="102" width="6.6640625" bestFit="1" customWidth="1"/>
    <col min="103" max="103" width="7.46484375" bestFit="1" customWidth="1"/>
    <col min="104" max="104" width="6.796875" bestFit="1" customWidth="1"/>
    <col min="105" max="105" width="7.46484375" bestFit="1" customWidth="1"/>
    <col min="106" max="106" width="6.46484375" bestFit="1" customWidth="1"/>
    <col min="107" max="107" width="7.1328125" bestFit="1" customWidth="1"/>
    <col min="108" max="108" width="8.1328125" bestFit="1" customWidth="1"/>
    <col min="109" max="109" width="21" bestFit="1" customWidth="1"/>
    <col min="110" max="110" width="7.796875" bestFit="1" customWidth="1"/>
    <col min="111" max="111" width="7.46484375" bestFit="1" customWidth="1"/>
    <col min="112" max="112" width="13.1328125" bestFit="1" customWidth="1"/>
    <col min="113" max="113" width="7.796875" bestFit="1" customWidth="1"/>
    <col min="114" max="114" width="7.6640625" bestFit="1" customWidth="1"/>
    <col min="115" max="115" width="15.796875" bestFit="1" customWidth="1"/>
    <col min="116" max="116" width="13" bestFit="1" customWidth="1"/>
    <col min="117" max="117" width="15.33203125" bestFit="1" customWidth="1"/>
    <col min="118" max="118" width="7.6640625" bestFit="1" customWidth="1"/>
    <col min="119" max="119" width="8.6640625" bestFit="1" customWidth="1"/>
    <col min="120" max="120" width="5" bestFit="1" customWidth="1"/>
    <col min="121" max="121" width="7" bestFit="1" customWidth="1"/>
    <col min="122" max="122" width="10.796875" bestFit="1" customWidth="1"/>
    <col min="123" max="123" width="8.1328125" bestFit="1" customWidth="1"/>
    <col min="124" max="124" width="5.6640625" bestFit="1" customWidth="1"/>
    <col min="125" max="125" width="7.1328125" bestFit="1" customWidth="1"/>
    <col min="126" max="126" width="8.46484375" bestFit="1" customWidth="1"/>
    <col min="127" max="127" width="16.796875" bestFit="1" customWidth="1"/>
    <col min="128" max="128" width="17" bestFit="1" customWidth="1"/>
    <col min="129" max="129" width="5.1328125" bestFit="1" customWidth="1"/>
    <col min="130" max="130" width="6.6640625" bestFit="1" customWidth="1"/>
    <col min="131" max="131" width="6" bestFit="1" customWidth="1"/>
    <col min="132" max="132" width="7" bestFit="1" customWidth="1"/>
    <col min="133" max="133" width="7.6640625" bestFit="1" customWidth="1"/>
    <col min="134" max="134" width="7" bestFit="1" customWidth="1"/>
    <col min="135" max="135" width="7.33203125" bestFit="1" customWidth="1"/>
    <col min="136" max="136" width="5.796875" bestFit="1" customWidth="1"/>
    <col min="137" max="137" width="8.1328125" bestFit="1" customWidth="1"/>
    <col min="138" max="139" width="7.6640625" bestFit="1" customWidth="1"/>
    <col min="140" max="140" width="5.46484375" bestFit="1" customWidth="1"/>
    <col min="141" max="141" width="6.6640625" bestFit="1" customWidth="1"/>
    <col min="142" max="142" width="7.46484375" bestFit="1" customWidth="1"/>
    <col min="143" max="143" width="6.796875" bestFit="1" customWidth="1"/>
    <col min="144" max="144" width="7.1328125" bestFit="1" customWidth="1"/>
    <col min="145" max="145" width="6.46484375" bestFit="1" customWidth="1"/>
    <col min="146" max="146" width="7.1328125" bestFit="1" customWidth="1"/>
    <col min="147" max="147" width="8.1328125" bestFit="1" customWidth="1"/>
    <col min="148" max="148" width="21" bestFit="1" customWidth="1"/>
    <col min="149" max="149" width="7.46484375" bestFit="1" customWidth="1"/>
    <col min="150" max="150" width="13.1328125" bestFit="1" customWidth="1"/>
    <col min="151" max="151" width="7.796875" bestFit="1" customWidth="1"/>
    <col min="152" max="152" width="7.6640625" bestFit="1" customWidth="1"/>
    <col min="153" max="153" width="17.46484375" bestFit="1" customWidth="1"/>
    <col min="154" max="154" width="7.6640625" bestFit="1" customWidth="1"/>
    <col min="155" max="155" width="15.33203125" bestFit="1" customWidth="1"/>
    <col min="156" max="156" width="7.6640625" bestFit="1" customWidth="1"/>
    <col min="157" max="157" width="8.6640625" bestFit="1" customWidth="1"/>
    <col min="158" max="158" width="5" bestFit="1" customWidth="1"/>
    <col min="159" max="159" width="7" bestFit="1" customWidth="1"/>
    <col min="160" max="160" width="10.796875" bestFit="1" customWidth="1"/>
    <col min="161" max="161" width="8.1328125" bestFit="1" customWidth="1"/>
    <col min="162" max="162" width="5.6640625" bestFit="1" customWidth="1"/>
    <col min="163" max="163" width="7.1328125" bestFit="1" customWidth="1"/>
    <col min="164" max="164" width="8.46484375" bestFit="1" customWidth="1"/>
    <col min="165" max="165" width="16.796875" bestFit="1" customWidth="1"/>
    <col min="166" max="166" width="17" bestFit="1" customWidth="1"/>
    <col min="167" max="167" width="5.1328125" bestFit="1" customWidth="1"/>
    <col min="168" max="168" width="6.6640625" bestFit="1" customWidth="1"/>
    <col min="169" max="169" width="6" bestFit="1" customWidth="1"/>
    <col min="170" max="170" width="7" bestFit="1" customWidth="1"/>
    <col min="171" max="171" width="7.6640625" bestFit="1" customWidth="1"/>
    <col min="172" max="172" width="7" bestFit="1" customWidth="1"/>
    <col min="173" max="173" width="7.33203125" bestFit="1" customWidth="1"/>
    <col min="174" max="174" width="5.796875" bestFit="1" customWidth="1"/>
    <col min="175" max="175" width="7.796875" bestFit="1" customWidth="1"/>
    <col min="176" max="177" width="7.6640625" bestFit="1" customWidth="1"/>
    <col min="178" max="178" width="6.6640625" bestFit="1" customWidth="1"/>
    <col min="179" max="179" width="7.46484375" bestFit="1" customWidth="1"/>
    <col min="180" max="180" width="6.796875" bestFit="1" customWidth="1"/>
    <col min="181" max="181" width="7.46484375" bestFit="1" customWidth="1"/>
    <col min="182" max="183" width="7.1328125" bestFit="1" customWidth="1"/>
    <col min="184" max="184" width="8.1328125" bestFit="1" customWidth="1"/>
    <col min="185" max="185" width="21" bestFit="1" customWidth="1"/>
    <col min="186" max="186" width="7.796875" bestFit="1" customWidth="1"/>
    <col min="187" max="187" width="13.1328125" bestFit="1" customWidth="1"/>
    <col min="188" max="188" width="7.796875" bestFit="1" customWidth="1"/>
    <col min="189" max="189" width="7.6640625" bestFit="1" customWidth="1"/>
    <col min="190" max="190" width="10.796875" bestFit="1" customWidth="1"/>
    <col min="191" max="191" width="18.33203125" bestFit="1" customWidth="1"/>
    <col min="192" max="192" width="11.796875" bestFit="1" customWidth="1"/>
    <col min="193" max="193" width="17" bestFit="1" customWidth="1"/>
    <col min="194" max="194" width="11.46484375" bestFit="1" customWidth="1"/>
    <col min="195" max="195" width="7" bestFit="1" customWidth="1"/>
    <col min="196" max="196" width="8.1328125" bestFit="1" customWidth="1"/>
    <col min="197" max="197" width="7.1328125" bestFit="1" customWidth="1"/>
    <col min="198" max="198" width="16.796875" bestFit="1" customWidth="1"/>
    <col min="199" max="199" width="17" bestFit="1" customWidth="1"/>
    <col min="200" max="200" width="6" bestFit="1" customWidth="1"/>
    <col min="201" max="201" width="7" bestFit="1" customWidth="1"/>
    <col min="202" max="202" width="5.796875" bestFit="1" customWidth="1"/>
    <col min="203" max="203" width="7.796875" bestFit="1" customWidth="1"/>
    <col min="204" max="204" width="5.46484375" bestFit="1" customWidth="1"/>
    <col min="205" max="205" width="8.1328125" bestFit="1" customWidth="1"/>
    <col min="206" max="206" width="7.796875" bestFit="1" customWidth="1"/>
    <col min="207" max="207" width="11.46484375" bestFit="1" customWidth="1"/>
    <col min="208" max="208" width="15.33203125" bestFit="1" customWidth="1"/>
    <col min="209" max="209" width="7.6640625" bestFit="1" customWidth="1"/>
    <col min="210" max="210" width="5.6640625" bestFit="1" customWidth="1"/>
    <col min="211" max="211" width="16.796875" bestFit="1" customWidth="1"/>
    <col min="212" max="212" width="5.1328125" bestFit="1" customWidth="1"/>
    <col min="213" max="213" width="7" bestFit="1" customWidth="1"/>
    <col min="214" max="215" width="7.6640625" bestFit="1" customWidth="1"/>
    <col min="216" max="216" width="5.46484375" bestFit="1" customWidth="1"/>
    <col min="217" max="217" width="7.46484375" bestFit="1" customWidth="1"/>
    <col min="218" max="218" width="6.796875" bestFit="1" customWidth="1"/>
    <col min="219" max="219" width="7.46484375" bestFit="1" customWidth="1"/>
    <col min="220" max="220" width="13.1328125" bestFit="1" customWidth="1"/>
    <col min="221" max="221" width="7.796875" bestFit="1" customWidth="1"/>
    <col min="222" max="222" width="13.33203125" bestFit="1" customWidth="1"/>
    <col min="223" max="223" width="9.33203125" bestFit="1" customWidth="1"/>
    <col min="224" max="224" width="10.796875" bestFit="1" customWidth="1"/>
    <col min="225" max="225" width="5.6640625" bestFit="1" customWidth="1"/>
    <col min="226" max="226" width="7.1328125" bestFit="1" customWidth="1"/>
    <col min="227" max="227" width="16.796875" bestFit="1" customWidth="1"/>
    <col min="228" max="228" width="17" bestFit="1" customWidth="1"/>
    <col min="229" max="229" width="7.33203125" bestFit="1" customWidth="1"/>
    <col min="230" max="230" width="7.796875" bestFit="1" customWidth="1"/>
    <col min="231" max="231" width="5.46484375" bestFit="1" customWidth="1"/>
    <col min="232" max="232" width="6.6640625" bestFit="1" customWidth="1"/>
    <col min="233" max="233" width="7.46484375" bestFit="1" customWidth="1"/>
    <col min="234" max="234" width="6.46484375" bestFit="1" customWidth="1"/>
    <col min="235" max="235" width="8.1328125" bestFit="1" customWidth="1"/>
    <col min="236" max="236" width="21" bestFit="1" customWidth="1"/>
    <col min="237" max="237" width="7.46484375" bestFit="1" customWidth="1"/>
    <col min="238" max="238" width="7.796875" bestFit="1" customWidth="1"/>
    <col min="239" max="239" width="13.46484375" bestFit="1" customWidth="1"/>
    <col min="240" max="240" width="7.46484375" bestFit="1" customWidth="1"/>
    <col min="241" max="241" width="10.796875" bestFit="1" customWidth="1"/>
    <col min="242" max="242" width="8.1328125" bestFit="1" customWidth="1"/>
    <col min="243" max="243" width="16.796875" bestFit="1" customWidth="1"/>
    <col min="244" max="244" width="5.1328125" bestFit="1" customWidth="1"/>
    <col min="245" max="245" width="7.796875" bestFit="1" customWidth="1"/>
    <col min="246" max="246" width="6.6640625" bestFit="1" customWidth="1"/>
    <col min="247" max="247" width="6.46484375" bestFit="1" customWidth="1"/>
    <col min="248" max="248" width="7.1328125" bestFit="1" customWidth="1"/>
    <col min="249" max="249" width="21" bestFit="1" customWidth="1"/>
    <col min="250" max="250" width="7.796875" bestFit="1" customWidth="1"/>
    <col min="251" max="251" width="7.6640625" bestFit="1" customWidth="1"/>
    <col min="252" max="252" width="11.6640625" bestFit="1" customWidth="1"/>
    <col min="253" max="253" width="6.6640625" bestFit="1" customWidth="1"/>
    <col min="254" max="254" width="7" bestFit="1" customWidth="1"/>
    <col min="255" max="255" width="8.46484375" bestFit="1" customWidth="1"/>
    <col min="256" max="256" width="5.1328125" bestFit="1" customWidth="1"/>
    <col min="257" max="257" width="6.6640625" bestFit="1" customWidth="1"/>
    <col min="258" max="258" width="7.6640625" bestFit="1" customWidth="1"/>
    <col min="259" max="259" width="5.796875" bestFit="1" customWidth="1"/>
    <col min="260" max="260" width="7.6640625" bestFit="1" customWidth="1"/>
    <col min="261" max="261" width="7.46484375" bestFit="1" customWidth="1"/>
    <col min="262" max="262" width="6.46484375" bestFit="1" customWidth="1"/>
    <col min="263" max="263" width="7.46484375" bestFit="1" customWidth="1"/>
    <col min="264" max="264" width="10.796875" bestFit="1" customWidth="1"/>
    <col min="265" max="267" width="7.6640625" bestFit="1" customWidth="1"/>
    <col min="268" max="268" width="10.796875" bestFit="1" customWidth="1"/>
    <col min="269" max="269" width="8.1328125" bestFit="1" customWidth="1"/>
    <col min="270" max="270" width="5.6640625" bestFit="1" customWidth="1"/>
    <col min="271" max="271" width="8.46484375" bestFit="1" customWidth="1"/>
    <col min="272" max="272" width="7" bestFit="1" customWidth="1"/>
    <col min="273" max="273" width="7.6640625" bestFit="1" customWidth="1"/>
    <col min="274" max="274" width="7" bestFit="1" customWidth="1"/>
    <col min="275" max="275" width="7.6640625" bestFit="1" customWidth="1"/>
    <col min="276" max="276" width="21" bestFit="1" customWidth="1"/>
    <col min="277" max="277" width="7.6640625" bestFit="1" customWidth="1"/>
    <col min="278" max="278" width="11.796875" bestFit="1" customWidth="1"/>
    <col min="279" max="279" width="15.796875" bestFit="1" customWidth="1"/>
    <col min="280" max="280" width="13" bestFit="1" customWidth="1"/>
    <col min="281" max="281" width="15.33203125" bestFit="1" customWidth="1"/>
    <col min="282" max="282" width="4.46484375" bestFit="1" customWidth="1"/>
    <col min="283" max="283" width="10.796875" bestFit="1" customWidth="1"/>
    <col min="284" max="284" width="5.1328125" bestFit="1" customWidth="1"/>
    <col min="285" max="285" width="6.6640625" bestFit="1" customWidth="1"/>
    <col min="286" max="286" width="7" bestFit="1" customWidth="1"/>
    <col min="287" max="287" width="8.1328125" bestFit="1" customWidth="1"/>
    <col min="288" max="289" width="7.6640625" bestFit="1" customWidth="1"/>
    <col min="290" max="290" width="6.6640625" bestFit="1" customWidth="1"/>
    <col min="291" max="291" width="8.1328125" bestFit="1" customWidth="1"/>
    <col min="292" max="292" width="13.1328125" bestFit="1" customWidth="1"/>
    <col min="293" max="293" width="11.46484375" bestFit="1" customWidth="1"/>
    <col min="294" max="294" width="9" bestFit="1" customWidth="1"/>
    <col min="295" max="295" width="5.6640625" bestFit="1" customWidth="1"/>
    <col min="296" max="296" width="8.46484375" bestFit="1" customWidth="1"/>
    <col min="297" max="297" width="16.796875" bestFit="1" customWidth="1"/>
    <col min="298" max="298" width="5.1328125" bestFit="1" customWidth="1"/>
    <col min="299" max="299" width="7" bestFit="1" customWidth="1"/>
    <col min="300" max="300" width="7.33203125" bestFit="1" customWidth="1"/>
    <col min="301" max="301" width="7.46484375" bestFit="1" customWidth="1"/>
    <col min="302" max="302" width="6.796875" bestFit="1" customWidth="1"/>
    <col min="303" max="303" width="6.46484375" bestFit="1" customWidth="1"/>
    <col min="304" max="304" width="8.1328125" bestFit="1" customWidth="1"/>
    <col min="305" max="305" width="13.1328125" bestFit="1" customWidth="1"/>
    <col min="306" max="306" width="13.33203125" bestFit="1" customWidth="1"/>
    <col min="307" max="307" width="9.33203125" bestFit="1" customWidth="1"/>
    <col min="308" max="308" width="4.46484375" bestFit="1" customWidth="1"/>
    <col min="309" max="309" width="7.1328125" bestFit="1" customWidth="1"/>
    <col min="310" max="310" width="16.796875" bestFit="1" customWidth="1"/>
    <col min="311" max="311" width="17" bestFit="1" customWidth="1"/>
    <col min="312" max="312" width="7" bestFit="1" customWidth="1"/>
    <col min="313" max="313" width="7.33203125" bestFit="1" customWidth="1"/>
    <col min="314" max="314" width="5.796875" bestFit="1" customWidth="1"/>
    <col min="315" max="315" width="8.1328125" bestFit="1" customWidth="1"/>
    <col min="316" max="316" width="7.6640625" bestFit="1" customWidth="1"/>
    <col min="317" max="317" width="7.46484375" bestFit="1" customWidth="1"/>
    <col min="318" max="318" width="8.1328125" bestFit="1" customWidth="1"/>
    <col min="319" max="319" width="21" bestFit="1" customWidth="1"/>
    <col min="320" max="320" width="13.46484375" bestFit="1" customWidth="1"/>
    <col min="321" max="321" width="8.6640625" bestFit="1" customWidth="1"/>
    <col min="322" max="322" width="7" bestFit="1" customWidth="1"/>
    <col min="323" max="323" width="5.6640625" bestFit="1" customWidth="1"/>
    <col min="324" max="324" width="6.6640625" bestFit="1" customWidth="1"/>
    <col min="325" max="325" width="6" bestFit="1" customWidth="1"/>
    <col min="326" max="326" width="7.33203125" bestFit="1" customWidth="1"/>
    <col min="327" max="327" width="8.1328125" bestFit="1" customWidth="1"/>
    <col min="328" max="328" width="7.6640625" bestFit="1" customWidth="1"/>
    <col min="329" max="330" width="7.46484375" bestFit="1" customWidth="1"/>
    <col min="331" max="331" width="7.6640625" bestFit="1" customWidth="1"/>
    <col min="332" max="332" width="11.6640625" bestFit="1" customWidth="1"/>
    <col min="333" max="333" width="15.33203125" bestFit="1" customWidth="1"/>
    <col min="334" max="334" width="7.6640625" bestFit="1" customWidth="1"/>
    <col min="335" max="335" width="7" bestFit="1" customWidth="1"/>
    <col min="336" max="336" width="10.796875" bestFit="1" customWidth="1"/>
    <col min="337" max="337" width="7.1328125" bestFit="1" customWidth="1"/>
    <col min="338" max="338" width="6.6640625" bestFit="1" customWidth="1"/>
    <col min="339" max="339" width="7.6640625" bestFit="1" customWidth="1"/>
    <col min="340" max="340" width="7.46484375" bestFit="1" customWidth="1"/>
    <col min="341" max="342" width="7.1328125" bestFit="1" customWidth="1"/>
    <col min="343" max="343" width="13.1328125" bestFit="1" customWidth="1"/>
    <col min="344" max="344" width="7.796875" bestFit="1" customWidth="1"/>
    <col min="345" max="345" width="10.796875" bestFit="1" customWidth="1"/>
    <col min="346" max="346" width="15.33203125" bestFit="1" customWidth="1"/>
    <col min="347" max="347" width="7.6640625" bestFit="1" customWidth="1"/>
    <col min="348" max="348" width="8.6640625" bestFit="1" customWidth="1"/>
    <col min="349" max="349" width="8.1328125" bestFit="1" customWidth="1"/>
    <col min="350" max="350" width="16.796875" bestFit="1" customWidth="1"/>
    <col min="351" max="351" width="6" bestFit="1" customWidth="1"/>
    <col min="352" max="352" width="5.46484375" bestFit="1" customWidth="1"/>
    <col min="353" max="353" width="7.46484375" bestFit="1" customWidth="1"/>
    <col min="354" max="354" width="8.1328125" bestFit="1" customWidth="1"/>
    <col min="355" max="355" width="7.46484375" bestFit="1" customWidth="1"/>
    <col min="356" max="356" width="13.1328125" bestFit="1" customWidth="1"/>
    <col min="357" max="357" width="7.796875" bestFit="1" customWidth="1"/>
    <col min="358" max="358" width="11.796875" bestFit="1" customWidth="1"/>
    <col min="359" max="359" width="17.46484375" bestFit="1" customWidth="1"/>
    <col min="360" max="361" width="7.6640625" bestFit="1" customWidth="1"/>
    <col min="362" max="362" width="8.6640625" bestFit="1" customWidth="1"/>
    <col min="363" max="363" width="7" bestFit="1" customWidth="1"/>
    <col min="364" max="364" width="10.796875" bestFit="1" customWidth="1"/>
    <col min="365" max="365" width="8.1328125" bestFit="1" customWidth="1"/>
    <col min="366" max="366" width="8.46484375" bestFit="1" customWidth="1"/>
    <col min="367" max="367" width="16.796875" bestFit="1" customWidth="1"/>
    <col min="368" max="368" width="6.6640625" bestFit="1" customWidth="1"/>
    <col min="369" max="370" width="7" bestFit="1" customWidth="1"/>
    <col min="371" max="371" width="7.33203125" bestFit="1" customWidth="1"/>
    <col min="372" max="372" width="7.6640625" bestFit="1" customWidth="1"/>
    <col min="373" max="373" width="7.46484375" bestFit="1" customWidth="1"/>
    <col min="374" max="374" width="21" bestFit="1" customWidth="1"/>
    <col min="375" max="375" width="13.1328125" bestFit="1" customWidth="1"/>
    <col min="376" max="376" width="7.796875" bestFit="1" customWidth="1"/>
    <col min="377" max="377" width="7.6640625" bestFit="1" customWidth="1"/>
    <col min="378" max="378" width="11.46484375" bestFit="1" customWidth="1"/>
    <col min="379" max="379" width="9" bestFit="1" customWidth="1"/>
    <col min="380" max="380" width="7.1328125" bestFit="1" customWidth="1"/>
    <col min="381" max="381" width="17" bestFit="1" customWidth="1"/>
    <col min="382" max="382" width="5.1328125" bestFit="1" customWidth="1"/>
    <col min="383" max="383" width="6" bestFit="1" customWidth="1"/>
    <col min="384" max="384" width="7.6640625" bestFit="1" customWidth="1"/>
    <col min="385" max="385" width="7.33203125" bestFit="1" customWidth="1"/>
    <col min="386" max="386" width="5.796875" bestFit="1" customWidth="1"/>
    <col min="387" max="387" width="7.796875" bestFit="1" customWidth="1"/>
    <col min="388" max="388" width="7.6640625" bestFit="1" customWidth="1"/>
    <col min="389" max="390" width="7.1328125" bestFit="1" customWidth="1"/>
    <col min="391" max="391" width="21" bestFit="1" customWidth="1"/>
    <col min="392" max="392" width="7.796875" bestFit="1" customWidth="1"/>
    <col min="393" max="393" width="13.1328125" bestFit="1" customWidth="1"/>
    <col min="394" max="394" width="7.796875" bestFit="1" customWidth="1"/>
    <col min="395" max="395" width="7.6640625" bestFit="1" customWidth="1"/>
    <col min="396" max="396" width="13.33203125" bestFit="1" customWidth="1"/>
    <col min="397" max="397" width="9.33203125" bestFit="1" customWidth="1"/>
    <col min="398" max="398" width="7.6640625" bestFit="1" customWidth="1"/>
    <col min="399" max="399" width="7" bestFit="1" customWidth="1"/>
    <col min="400" max="400" width="5.6640625" bestFit="1" customWidth="1"/>
    <col min="401" max="401" width="6.6640625" bestFit="1" customWidth="1"/>
    <col min="402" max="402" width="6" bestFit="1" customWidth="1"/>
    <col min="403" max="403" width="7" bestFit="1" customWidth="1"/>
    <col min="404" max="404" width="7.6640625" bestFit="1" customWidth="1"/>
    <col min="405" max="405" width="7.46484375" bestFit="1" customWidth="1"/>
    <col min="406" max="406" width="6.796875" bestFit="1" customWidth="1"/>
    <col min="407" max="407" width="7.46484375" bestFit="1" customWidth="1"/>
    <col min="408" max="408" width="7.1328125" bestFit="1" customWidth="1"/>
    <col min="409" max="409" width="8.1328125" bestFit="1" customWidth="1"/>
    <col min="410" max="410" width="21" bestFit="1" customWidth="1"/>
    <col min="411" max="411" width="13.1328125" bestFit="1" customWidth="1"/>
    <col min="412" max="412" width="7.796875" bestFit="1" customWidth="1"/>
    <col min="413" max="413" width="7.6640625" bestFit="1" customWidth="1"/>
    <col min="414" max="414" width="13.46484375" bestFit="1" customWidth="1"/>
    <col min="415" max="415" width="10.796875" bestFit="1" customWidth="1"/>
    <col min="416" max="416" width="7.1328125" bestFit="1" customWidth="1"/>
    <col min="417" max="417" width="6.6640625" bestFit="1" customWidth="1"/>
    <col min="418" max="418" width="7" bestFit="1" customWidth="1"/>
    <col min="419" max="419" width="7.33203125" bestFit="1" customWidth="1"/>
    <col min="420" max="420" width="7.6640625" bestFit="1" customWidth="1"/>
    <col min="421" max="421" width="7.796875" bestFit="1" customWidth="1"/>
    <col min="422" max="422" width="13.1328125" bestFit="1" customWidth="1"/>
    <col min="423" max="423" width="7.6640625" bestFit="1" customWidth="1"/>
    <col min="424" max="424" width="11.6640625" bestFit="1" customWidth="1"/>
    <col min="425" max="425" width="8.6640625" bestFit="1" customWidth="1"/>
    <col min="426" max="426" width="5.6640625" bestFit="1" customWidth="1"/>
    <col min="427" max="427" width="16.796875" bestFit="1" customWidth="1"/>
    <col min="428" max="428" width="17" bestFit="1" customWidth="1"/>
    <col min="429" max="429" width="7.33203125" bestFit="1" customWidth="1"/>
    <col min="430" max="430" width="7.796875" bestFit="1" customWidth="1"/>
    <col min="431" max="431" width="6.6640625" bestFit="1" customWidth="1"/>
    <col min="432" max="432" width="7.46484375" bestFit="1" customWidth="1"/>
    <col min="433" max="433" width="8.1328125" bestFit="1" customWidth="1"/>
    <col min="434" max="434" width="21" bestFit="1" customWidth="1"/>
    <col min="435" max="435" width="7.796875" bestFit="1" customWidth="1"/>
    <col min="436" max="436" width="7.6640625" bestFit="1" customWidth="1"/>
    <col min="437" max="437" width="10.796875" bestFit="1" customWidth="1"/>
    <col min="438" max="438" width="7.6640625" bestFit="1" customWidth="1"/>
    <col min="439" max="439" width="15.33203125" bestFit="1" customWidth="1"/>
    <col min="440" max="440" width="5" bestFit="1" customWidth="1"/>
    <col min="441" max="441" width="8.1328125" bestFit="1" customWidth="1"/>
    <col min="442" max="442" width="7.1328125" bestFit="1" customWidth="1"/>
    <col min="443" max="443" width="8.46484375" bestFit="1" customWidth="1"/>
    <col min="444" max="444" width="16.796875" bestFit="1" customWidth="1"/>
    <col min="445" max="445" width="7.6640625" bestFit="1" customWidth="1"/>
    <col min="446" max="446" width="7.796875" bestFit="1" customWidth="1"/>
    <col min="447" max="447" width="7.6640625" bestFit="1" customWidth="1"/>
    <col min="448" max="448" width="7.796875" bestFit="1" customWidth="1"/>
    <col min="449" max="449" width="11.796875" bestFit="1" customWidth="1"/>
    <col min="450" max="450" width="10.796875" bestFit="1" customWidth="1"/>
    <col min="451" max="451" width="18.33203125" bestFit="1" customWidth="1"/>
    <col min="452" max="452" width="5" bestFit="1" customWidth="1"/>
    <col min="453" max="453" width="5.796875" bestFit="1" customWidth="1"/>
    <col min="454" max="454" width="13.6640625" bestFit="1" customWidth="1"/>
    <col min="455" max="455" width="8.6640625" bestFit="1" customWidth="1"/>
    <col min="456" max="456" width="12.796875" bestFit="1" customWidth="1"/>
    <col min="457" max="457" width="9" bestFit="1" customWidth="1"/>
    <col min="458" max="458" width="13.33203125" bestFit="1" customWidth="1"/>
    <col min="459" max="459" width="8.33203125" bestFit="1" customWidth="1"/>
    <col min="460" max="460" width="12.46484375" bestFit="1" customWidth="1"/>
    <col min="461" max="461" width="9" bestFit="1" customWidth="1"/>
    <col min="462" max="462" width="13.33203125" bestFit="1" customWidth="1"/>
    <col min="463" max="463" width="10" bestFit="1" customWidth="1"/>
    <col min="464" max="464" width="7.1328125" bestFit="1" customWidth="1"/>
    <col min="465" max="465" width="7.46484375" bestFit="1" customWidth="1"/>
    <col min="466" max="466" width="5.796875" bestFit="1" customWidth="1"/>
    <col min="467" max="467" width="14.33203125" bestFit="1" customWidth="1"/>
    <col min="468" max="468" width="22.796875" bestFit="1" customWidth="1"/>
    <col min="469" max="469" width="27.33203125" bestFit="1" customWidth="1"/>
    <col min="470" max="470" width="9.33203125" bestFit="1" customWidth="1"/>
    <col min="471" max="471" width="5.796875" bestFit="1" customWidth="1"/>
    <col min="472" max="472" width="13.46484375" bestFit="1" customWidth="1"/>
    <col min="473" max="473" width="15" bestFit="1" customWidth="1"/>
    <col min="474" max="474" width="7.1328125" bestFit="1" customWidth="1"/>
    <col min="475" max="475" width="4.796875" bestFit="1" customWidth="1"/>
    <col min="476" max="476" width="5.796875" bestFit="1" customWidth="1"/>
    <col min="477" max="477" width="19.33203125" bestFit="1" customWidth="1"/>
    <col min="478" max="478" width="9.6640625" bestFit="1" customWidth="1"/>
    <col min="479" max="479" width="5.796875" bestFit="1" customWidth="1"/>
    <col min="480" max="480" width="14" bestFit="1" customWidth="1"/>
    <col min="481" max="481" width="9.46484375" bestFit="1" customWidth="1"/>
    <col min="482" max="482" width="13.796875" bestFit="1" customWidth="1"/>
    <col min="483" max="483" width="17.46484375" bestFit="1" customWidth="1"/>
    <col min="484" max="484" width="9.46484375" bestFit="1" customWidth="1"/>
    <col min="485" max="485" width="7.46484375" bestFit="1" customWidth="1"/>
    <col min="486" max="486" width="5.796875" bestFit="1" customWidth="1"/>
    <col min="487" max="487" width="13.796875" bestFit="1" customWidth="1"/>
    <col min="488" max="488" width="17.1328125" bestFit="1" customWidth="1"/>
    <col min="489" max="489" width="21.46484375" bestFit="1" customWidth="1"/>
    <col min="490" max="490" width="9.46484375" bestFit="1" customWidth="1"/>
    <col min="491" max="491" width="7.46484375" bestFit="1" customWidth="1"/>
    <col min="492" max="492" width="13.796875" bestFit="1" customWidth="1"/>
    <col min="493" max="493" width="10.46484375" bestFit="1" customWidth="1"/>
    <col min="494" max="494" width="5" bestFit="1" customWidth="1"/>
    <col min="495" max="495" width="14.796875" bestFit="1" customWidth="1"/>
    <col min="496" max="496" width="6.46484375" bestFit="1" customWidth="1"/>
    <col min="497" max="497" width="10.46484375" bestFit="1" customWidth="1"/>
    <col min="498" max="498" width="8.796875" bestFit="1" customWidth="1"/>
    <col min="499" max="499" width="7.1328125" bestFit="1" customWidth="1"/>
    <col min="500" max="500" width="7.46484375" bestFit="1" customWidth="1"/>
    <col min="501" max="501" width="13.1328125" bestFit="1" customWidth="1"/>
    <col min="502" max="502" width="12.6640625" bestFit="1" customWidth="1"/>
    <col min="503" max="503" width="5.6640625" bestFit="1" customWidth="1"/>
    <col min="504" max="504" width="17" bestFit="1" customWidth="1"/>
    <col min="505" max="505" width="10" bestFit="1" customWidth="1"/>
    <col min="506" max="506" width="5.796875" bestFit="1" customWidth="1"/>
    <col min="507" max="507" width="14.33203125" bestFit="1" customWidth="1"/>
    <col min="508" max="508" width="7.46484375" bestFit="1" customWidth="1"/>
    <col min="509" max="509" width="5" bestFit="1" customWidth="1"/>
    <col min="510" max="510" width="11.6640625" bestFit="1" customWidth="1"/>
    <col min="511" max="511" width="9" bestFit="1" customWidth="1"/>
    <col min="512" max="512" width="5.6640625" bestFit="1" customWidth="1"/>
    <col min="513" max="513" width="5.796875" bestFit="1" customWidth="1"/>
    <col min="514" max="514" width="13.33203125" bestFit="1" customWidth="1"/>
    <col min="515" max="515" width="10.46484375" bestFit="1" customWidth="1"/>
    <col min="516" max="516" width="5.796875" bestFit="1" customWidth="1"/>
    <col min="517" max="517" width="14.6640625" bestFit="1" customWidth="1"/>
    <col min="518" max="518" width="18.6640625" bestFit="1" customWidth="1"/>
    <col min="519" max="519" width="4.796875" bestFit="1" customWidth="1"/>
    <col min="520" max="520" width="5.796875" bestFit="1" customWidth="1"/>
    <col min="521" max="521" width="23.1328125" bestFit="1" customWidth="1"/>
    <col min="522" max="522" width="18.796875" bestFit="1" customWidth="1"/>
    <col min="523" max="523" width="4.796875" bestFit="1" customWidth="1"/>
    <col min="524" max="524" width="23.33203125" bestFit="1" customWidth="1"/>
    <col min="525" max="525" width="7.1328125" bestFit="1" customWidth="1"/>
    <col min="526" max="526" width="11.1328125" bestFit="1" customWidth="1"/>
    <col min="527" max="527" width="8.46484375" bestFit="1" customWidth="1"/>
    <col min="528" max="528" width="7.46484375" bestFit="1" customWidth="1"/>
    <col min="529" max="529" width="5.6640625" bestFit="1" customWidth="1"/>
    <col min="530" max="530" width="12.6640625" bestFit="1" customWidth="1"/>
    <col min="531" max="531" width="7.796875" bestFit="1" customWidth="1"/>
    <col min="532" max="532" width="7.46484375" bestFit="1" customWidth="1"/>
    <col min="533" max="533" width="12" bestFit="1" customWidth="1"/>
    <col min="534" max="534" width="8.796875" bestFit="1" customWidth="1"/>
    <col min="535" max="535" width="13.1328125" bestFit="1" customWidth="1"/>
    <col min="536" max="536" width="9.46484375" bestFit="1" customWidth="1"/>
    <col min="537" max="537" width="5.796875" bestFit="1" customWidth="1"/>
    <col min="538" max="538" width="13.796875" bestFit="1" customWidth="1"/>
    <col min="539" max="539" width="8.796875" bestFit="1" customWidth="1"/>
    <col min="540" max="540" width="7.46484375" bestFit="1" customWidth="1"/>
    <col min="541" max="541" width="5.6640625" bestFit="1" customWidth="1"/>
    <col min="542" max="542" width="13.1328125" bestFit="1" customWidth="1"/>
    <col min="544" max="544" width="7.1328125" bestFit="1" customWidth="1"/>
    <col min="545" max="545" width="5.6640625" bestFit="1" customWidth="1"/>
    <col min="546" max="546" width="5" bestFit="1" customWidth="1"/>
    <col min="547" max="547" width="13.46484375" bestFit="1" customWidth="1"/>
    <col min="548" max="548" width="7.6640625" bestFit="1" customWidth="1"/>
    <col min="549" max="549" width="11.796875" bestFit="1" customWidth="1"/>
    <col min="550" max="550" width="9.6640625" bestFit="1" customWidth="1"/>
    <col min="551" max="551" width="4.796875" bestFit="1" customWidth="1"/>
    <col min="552" max="552" width="5.796875" bestFit="1" customWidth="1"/>
    <col min="553" max="553" width="14" bestFit="1" customWidth="1"/>
    <col min="554" max="554" width="9.46484375" bestFit="1" customWidth="1"/>
    <col min="555" max="555" width="13.796875" bestFit="1" customWidth="1"/>
    <col min="556" max="556" width="9.46484375" bestFit="1" customWidth="1"/>
    <col min="557" max="557" width="7.46484375" bestFit="1" customWidth="1"/>
    <col min="558" max="558" width="5.6640625" bestFit="1" customWidth="1"/>
    <col min="559" max="559" width="5.796875" bestFit="1" customWidth="1"/>
    <col min="560" max="560" width="13.796875" bestFit="1" customWidth="1"/>
    <col min="561" max="561" width="8.46484375" bestFit="1" customWidth="1"/>
    <col min="562" max="562" width="12.6640625" bestFit="1" customWidth="1"/>
    <col min="563" max="563" width="9.46484375" bestFit="1" customWidth="1"/>
    <col min="564" max="564" width="4.796875" bestFit="1" customWidth="1"/>
    <col min="565" max="565" width="13.6640625" bestFit="1" customWidth="1"/>
    <col min="566" max="566" width="8.6640625" bestFit="1" customWidth="1"/>
    <col min="567" max="567" width="12.796875" bestFit="1" customWidth="1"/>
    <col min="568" max="568" width="9.33203125" bestFit="1" customWidth="1"/>
    <col min="569" max="569" width="7.46484375" bestFit="1" customWidth="1"/>
    <col min="570" max="570" width="13.46484375" bestFit="1" customWidth="1"/>
    <col min="571" max="571" width="9" bestFit="1" customWidth="1"/>
    <col min="572" max="572" width="13.33203125" bestFit="1" customWidth="1"/>
    <col min="573" max="573" width="9" bestFit="1" customWidth="1"/>
    <col min="574" max="574" width="7.46484375" bestFit="1" customWidth="1"/>
    <col min="575" max="575" width="13.33203125" bestFit="1" customWidth="1"/>
    <col min="576" max="576" width="10" bestFit="1" customWidth="1"/>
    <col min="577" max="577" width="4.796875" bestFit="1" customWidth="1"/>
    <col min="578" max="578" width="14.33203125" bestFit="1" customWidth="1"/>
    <col min="579" max="579" width="22.796875" bestFit="1" customWidth="1"/>
    <col min="580" max="580" width="7.1328125" bestFit="1" customWidth="1"/>
    <col min="581" max="581" width="7.46484375" bestFit="1" customWidth="1"/>
    <col min="582" max="582" width="4.796875" bestFit="1" customWidth="1"/>
    <col min="583" max="583" width="27.33203125" bestFit="1" customWidth="1"/>
    <col min="584" max="584" width="9.6640625" bestFit="1" customWidth="1"/>
    <col min="585" max="585" width="5.6640625" bestFit="1" customWidth="1"/>
    <col min="586" max="586" width="5.796875" bestFit="1" customWidth="1"/>
    <col min="587" max="587" width="14" bestFit="1" customWidth="1"/>
    <col min="588" max="588" width="15" bestFit="1" customWidth="1"/>
    <col min="589" max="589" width="7.1328125" bestFit="1" customWidth="1"/>
    <col min="590" max="590" width="7.46484375" bestFit="1" customWidth="1"/>
    <col min="591" max="591" width="5.6640625" bestFit="1" customWidth="1"/>
    <col min="592" max="592" width="19.33203125" bestFit="1" customWidth="1"/>
    <col min="593" max="593" width="9.6640625" bestFit="1" customWidth="1"/>
    <col min="594" max="594" width="7.1328125" bestFit="1" customWidth="1"/>
    <col min="595" max="595" width="7.46484375" bestFit="1" customWidth="1"/>
    <col min="596" max="596" width="4.796875" bestFit="1" customWidth="1"/>
    <col min="597" max="597" width="14" bestFit="1" customWidth="1"/>
    <col min="598" max="598" width="9.46484375" bestFit="1" customWidth="1"/>
    <col min="599" max="599" width="7.1328125" bestFit="1" customWidth="1"/>
    <col min="600" max="600" width="7.46484375" bestFit="1" customWidth="1"/>
    <col min="601" max="601" width="5.6640625" bestFit="1" customWidth="1"/>
    <col min="602" max="602" width="5" bestFit="1" customWidth="1"/>
    <col min="603" max="603" width="13.796875" bestFit="1" customWidth="1"/>
    <col min="604" max="604" width="10.796875" bestFit="1" customWidth="1"/>
    <col min="605" max="605" width="18.33203125" bestFit="1" customWidth="1"/>
    <col min="606" max="606" width="11.6640625" bestFit="1" customWidth="1"/>
    <col min="607" max="609" width="9.46484375" bestFit="1" customWidth="1"/>
    <col min="610" max="610" width="13.796875" bestFit="1" customWidth="1"/>
    <col min="611" max="613" width="17.1328125" bestFit="1" customWidth="1"/>
    <col min="614" max="614" width="21.46484375" bestFit="1" customWidth="1"/>
    <col min="615" max="618" width="10.46484375" bestFit="1" customWidth="1"/>
    <col min="619" max="619" width="14.796875" bestFit="1" customWidth="1"/>
    <col min="620" max="623" width="7.46484375" bestFit="1" customWidth="1"/>
    <col min="624" max="624" width="10.46484375" bestFit="1" customWidth="1"/>
    <col min="625" max="625" width="8.796875" bestFit="1" customWidth="1"/>
    <col min="626" max="626" width="13.1328125" bestFit="1" customWidth="1"/>
    <col min="627" max="627" width="12.6640625" bestFit="1" customWidth="1"/>
    <col min="628" max="628" width="17" bestFit="1" customWidth="1"/>
    <col min="629" max="631" width="10" bestFit="1" customWidth="1"/>
    <col min="632" max="632" width="14.33203125" bestFit="1" customWidth="1"/>
    <col min="633" max="634" width="7.46484375" bestFit="1" customWidth="1"/>
    <col min="635" max="635" width="11.6640625" bestFit="1" customWidth="1"/>
    <col min="636" max="636" width="9" bestFit="1" customWidth="1"/>
    <col min="637" max="637" width="13.33203125" bestFit="1" customWidth="1"/>
    <col min="638" max="640" width="10.46484375" bestFit="1" customWidth="1"/>
    <col min="641" max="641" width="14.6640625" bestFit="1" customWidth="1"/>
    <col min="642" max="644" width="18.6640625" bestFit="1" customWidth="1"/>
    <col min="645" max="645" width="23.1328125" bestFit="1" customWidth="1"/>
    <col min="646" max="649" width="7.46484375" bestFit="1" customWidth="1"/>
    <col min="650" max="650" width="11.1328125" bestFit="1" customWidth="1"/>
    <col min="651" max="651" width="8.46484375" bestFit="1" customWidth="1"/>
    <col min="652" max="652" width="12.6640625" bestFit="1" customWidth="1"/>
    <col min="653" max="654" width="7.796875" bestFit="1" customWidth="1"/>
    <col min="655" max="655" width="12" bestFit="1" customWidth="1"/>
    <col min="656" max="657" width="8.796875" bestFit="1" customWidth="1"/>
    <col min="658" max="658" width="13.1328125" bestFit="1" customWidth="1"/>
    <col min="659" max="661" width="9.46484375" bestFit="1" customWidth="1"/>
    <col min="662" max="662" width="13.796875" bestFit="1" customWidth="1"/>
    <col min="663" max="666" width="8.796875" bestFit="1" customWidth="1"/>
    <col min="667" max="667" width="13.1328125" bestFit="1" customWidth="1"/>
    <col min="673" max="673" width="13.46484375" bestFit="1" customWidth="1"/>
    <col min="674" max="677" width="7.6640625" bestFit="1" customWidth="1"/>
    <col min="678" max="678" width="11.796875" bestFit="1" customWidth="1"/>
    <col min="679" max="681" width="10" bestFit="1" customWidth="1"/>
    <col min="682" max="682" width="14.33203125" bestFit="1" customWidth="1"/>
    <col min="683" max="684" width="9.6640625" bestFit="1" customWidth="1"/>
    <col min="685" max="685" width="14" bestFit="1" customWidth="1"/>
    <col min="686" max="686" width="9.46484375" bestFit="1" customWidth="1"/>
    <col min="687" max="687" width="13.796875" bestFit="1" customWidth="1"/>
    <col min="688" max="689" width="7.46484375" bestFit="1" customWidth="1"/>
    <col min="690" max="690" width="11.46484375" bestFit="1" customWidth="1"/>
    <col min="691" max="693" width="8.46484375" bestFit="1" customWidth="1"/>
    <col min="694" max="694" width="12.6640625" bestFit="1" customWidth="1"/>
    <col min="695" max="696" width="9.46484375" bestFit="1" customWidth="1"/>
    <col min="697" max="697" width="13.6640625" bestFit="1" customWidth="1"/>
    <col min="698" max="700" width="9.33203125" bestFit="1" customWidth="1"/>
    <col min="701" max="701" width="13.46484375" bestFit="1" customWidth="1"/>
    <col min="702" max="705" width="9" bestFit="1" customWidth="1"/>
    <col min="706" max="706" width="13.33203125" bestFit="1" customWidth="1"/>
    <col min="707" max="708" width="9" bestFit="1" customWidth="1"/>
    <col min="709" max="709" width="13.33203125" bestFit="1" customWidth="1"/>
    <col min="710" max="711" width="10" bestFit="1" customWidth="1"/>
    <col min="712" max="712" width="14.33203125" bestFit="1" customWidth="1"/>
    <col min="713" max="717" width="22.796875" bestFit="1" customWidth="1"/>
    <col min="718" max="718" width="27.33203125" bestFit="1" customWidth="1"/>
    <col min="719" max="719" width="9.6640625" bestFit="1" customWidth="1"/>
    <col min="720" max="720" width="14" bestFit="1" customWidth="1"/>
    <col min="721" max="722" width="9.33203125" bestFit="1" customWidth="1"/>
    <col min="723" max="723" width="13.46484375" bestFit="1" customWidth="1"/>
    <col min="724" max="724" width="15" bestFit="1" customWidth="1"/>
    <col min="725" max="725" width="19.33203125" bestFit="1" customWidth="1"/>
    <col min="726" max="727" width="9.6640625" bestFit="1" customWidth="1"/>
    <col min="728" max="728" width="14" bestFit="1" customWidth="1"/>
    <col min="729" max="731" width="9.46484375" bestFit="1" customWidth="1"/>
    <col min="732" max="732" width="13.796875" bestFit="1" customWidth="1"/>
    <col min="733" max="733" width="16.796875" bestFit="1" customWidth="1"/>
    <col min="734" max="735" width="12.6640625" bestFit="1" customWidth="1"/>
    <col min="736" max="736" width="11.6640625" bestFit="1" customWidth="1"/>
    <col min="737" max="738" width="9.46484375" bestFit="1" customWidth="1"/>
    <col min="739" max="739" width="13.796875" bestFit="1" customWidth="1"/>
    <col min="740" max="742" width="17.1328125" bestFit="1" customWidth="1"/>
    <col min="743" max="743" width="21.46484375" bestFit="1" customWidth="1"/>
    <col min="744" max="745" width="9.46484375" bestFit="1" customWidth="1"/>
    <col min="746" max="746" width="13.796875" bestFit="1" customWidth="1"/>
    <col min="747" max="748" width="10.46484375" bestFit="1" customWidth="1"/>
    <col min="749" max="749" width="14.796875" bestFit="1" customWidth="1"/>
    <col min="750" max="753" width="7.46484375" bestFit="1" customWidth="1"/>
    <col min="754" max="754" width="10.46484375" bestFit="1" customWidth="1"/>
    <col min="755" max="756" width="8.796875" bestFit="1" customWidth="1"/>
    <col min="757" max="757" width="13.1328125" bestFit="1" customWidth="1"/>
    <col min="758" max="759" width="12.6640625" bestFit="1" customWidth="1"/>
    <col min="760" max="760" width="17" bestFit="1" customWidth="1"/>
    <col min="761" max="762" width="10" bestFit="1" customWidth="1"/>
    <col min="763" max="763" width="14.33203125" bestFit="1" customWidth="1"/>
    <col min="764" max="764" width="7.46484375" bestFit="1" customWidth="1"/>
    <col min="765" max="765" width="11.6640625" bestFit="1" customWidth="1"/>
    <col min="766" max="766" width="9" bestFit="1" customWidth="1"/>
    <col min="767" max="767" width="13.33203125" bestFit="1" customWidth="1"/>
    <col min="768" max="768" width="10.46484375" bestFit="1" customWidth="1"/>
    <col min="769" max="769" width="14.6640625" bestFit="1" customWidth="1"/>
    <col min="770" max="772" width="18.6640625" bestFit="1" customWidth="1"/>
    <col min="773" max="773" width="23.1328125" bestFit="1" customWidth="1"/>
    <col min="774" max="777" width="18.796875" bestFit="1" customWidth="1"/>
    <col min="778" max="778" width="23.33203125" bestFit="1" customWidth="1"/>
    <col min="779" max="779" width="7" bestFit="1" customWidth="1"/>
    <col min="780" max="780" width="11.1328125" bestFit="1" customWidth="1"/>
    <col min="781" max="782" width="8.46484375" bestFit="1" customWidth="1"/>
    <col min="783" max="783" width="12.6640625" bestFit="1" customWidth="1"/>
    <col min="784" max="785" width="7.796875" bestFit="1" customWidth="1"/>
    <col min="786" max="786" width="12" bestFit="1" customWidth="1"/>
    <col min="787" max="789" width="8.796875" bestFit="1" customWidth="1"/>
    <col min="790" max="790" width="13.1328125" bestFit="1" customWidth="1"/>
    <col min="791" max="792" width="8.796875" bestFit="1" customWidth="1"/>
    <col min="793" max="793" width="13.1328125" bestFit="1" customWidth="1"/>
    <col min="796" max="796" width="13.46484375" bestFit="1" customWidth="1"/>
    <col min="797" max="800" width="7.6640625" bestFit="1" customWidth="1"/>
    <col min="801" max="801" width="11.796875" bestFit="1" customWidth="1"/>
    <col min="802" max="803" width="10" bestFit="1" customWidth="1"/>
    <col min="804" max="804" width="14.33203125" bestFit="1" customWidth="1"/>
    <col min="805" max="807" width="9.6640625" bestFit="1" customWidth="1"/>
    <col min="808" max="808" width="14" bestFit="1" customWidth="1"/>
    <col min="809" max="813" width="7.46484375" bestFit="1" customWidth="1"/>
    <col min="814" max="814" width="11.46484375" bestFit="1" customWidth="1"/>
    <col min="815" max="816" width="8.46484375" bestFit="1" customWidth="1"/>
    <col min="817" max="817" width="12.6640625" bestFit="1" customWidth="1"/>
    <col min="818" max="820" width="9.46484375" bestFit="1" customWidth="1"/>
    <col min="821" max="821" width="13.6640625" bestFit="1" customWidth="1"/>
    <col min="822" max="824" width="8.6640625" bestFit="1" customWidth="1"/>
    <col min="825" max="825" width="12.796875" bestFit="1" customWidth="1"/>
    <col min="826" max="828" width="9.33203125" bestFit="1" customWidth="1"/>
    <col min="829" max="829" width="13.46484375" bestFit="1" customWidth="1"/>
    <col min="830" max="831" width="9" bestFit="1" customWidth="1"/>
    <col min="832" max="832" width="13.33203125" bestFit="1" customWidth="1"/>
    <col min="833" max="834" width="8.33203125" bestFit="1" customWidth="1"/>
    <col min="835" max="835" width="12.46484375" bestFit="1" customWidth="1"/>
    <col min="836" max="836" width="9" bestFit="1" customWidth="1"/>
    <col min="837" max="837" width="13.33203125" bestFit="1" customWidth="1"/>
    <col min="838" max="838" width="10" bestFit="1" customWidth="1"/>
    <col min="839" max="839" width="14.33203125" bestFit="1" customWidth="1"/>
    <col min="840" max="840" width="22.796875" bestFit="1" customWidth="1"/>
    <col min="841" max="841" width="27.33203125" bestFit="1" customWidth="1"/>
    <col min="842" max="844" width="9.6640625" bestFit="1" customWidth="1"/>
    <col min="845" max="845" width="14" bestFit="1" customWidth="1"/>
    <col min="846" max="849" width="9.33203125" bestFit="1" customWidth="1"/>
    <col min="850" max="850" width="13.46484375" bestFit="1" customWidth="1"/>
    <col min="851" max="851" width="15" bestFit="1" customWidth="1"/>
    <col min="852" max="852" width="19.33203125" bestFit="1" customWidth="1"/>
    <col min="853" max="854" width="9.46484375" bestFit="1" customWidth="1"/>
    <col min="855" max="855" width="13.796875" bestFit="1" customWidth="1"/>
    <col min="856" max="856" width="17" bestFit="1" customWidth="1"/>
    <col min="857" max="859" width="11.46484375" bestFit="1" customWidth="1"/>
    <col min="860" max="860" width="11.6640625" bestFit="1" customWidth="1"/>
    <col min="861" max="861" width="9.46484375" bestFit="1" customWidth="1"/>
    <col min="862" max="862" width="13.796875" bestFit="1" customWidth="1"/>
    <col min="863" max="863" width="17.1328125" bestFit="1" customWidth="1"/>
    <col min="864" max="864" width="21.46484375" bestFit="1" customWidth="1"/>
    <col min="865" max="866" width="9.46484375" bestFit="1" customWidth="1"/>
    <col min="867" max="867" width="13.796875" bestFit="1" customWidth="1"/>
    <col min="868" max="869" width="6.46484375" bestFit="1" customWidth="1"/>
    <col min="870" max="870" width="10.46484375" bestFit="1" customWidth="1"/>
    <col min="871" max="872" width="8.796875" bestFit="1" customWidth="1"/>
    <col min="873" max="873" width="13.1328125" bestFit="1" customWidth="1"/>
    <col min="874" max="876" width="12.6640625" bestFit="1" customWidth="1"/>
    <col min="877" max="877" width="17" bestFit="1" customWidth="1"/>
    <col min="878" max="880" width="10" bestFit="1" customWidth="1"/>
    <col min="881" max="881" width="14.33203125" bestFit="1" customWidth="1"/>
    <col min="882" max="884" width="7.46484375" bestFit="1" customWidth="1"/>
    <col min="885" max="885" width="11.6640625" bestFit="1" customWidth="1"/>
    <col min="886" max="887" width="9" bestFit="1" customWidth="1"/>
    <col min="888" max="888" width="13.33203125" bestFit="1" customWidth="1"/>
    <col min="889" max="890" width="10.46484375" bestFit="1" customWidth="1"/>
    <col min="891" max="891" width="14.6640625" bestFit="1" customWidth="1"/>
    <col min="892" max="895" width="18.6640625" bestFit="1" customWidth="1"/>
    <col min="896" max="896" width="23.1328125" bestFit="1" customWidth="1"/>
    <col min="897" max="898" width="18.796875" bestFit="1" customWidth="1"/>
    <col min="899" max="899" width="23.33203125" bestFit="1" customWidth="1"/>
    <col min="900" max="902" width="7.1328125" bestFit="1" customWidth="1"/>
    <col min="903" max="903" width="11.1328125" bestFit="1" customWidth="1"/>
    <col min="904" max="904" width="8.46484375" bestFit="1" customWidth="1"/>
    <col min="905" max="905" width="12.6640625" bestFit="1" customWidth="1"/>
    <col min="906" max="906" width="7.796875" bestFit="1" customWidth="1"/>
    <col min="907" max="907" width="12" bestFit="1" customWidth="1"/>
    <col min="908" max="910" width="8.796875" bestFit="1" customWidth="1"/>
    <col min="911" max="911" width="13.1328125" bestFit="1" customWidth="1"/>
    <col min="912" max="913" width="9.46484375" bestFit="1" customWidth="1"/>
    <col min="914" max="914" width="13.796875" bestFit="1" customWidth="1"/>
    <col min="915" max="915" width="8.796875" bestFit="1" customWidth="1"/>
    <col min="916" max="916" width="13.1328125" bestFit="1" customWidth="1"/>
    <col min="918" max="918" width="13.46484375" bestFit="1" customWidth="1"/>
    <col min="919" max="920" width="7.6640625" bestFit="1" customWidth="1"/>
    <col min="921" max="921" width="11.796875" bestFit="1" customWidth="1"/>
    <col min="922" max="924" width="9.6640625" bestFit="1" customWidth="1"/>
    <col min="925" max="925" width="14" bestFit="1" customWidth="1"/>
    <col min="926" max="926" width="9.46484375" bestFit="1" customWidth="1"/>
    <col min="927" max="927" width="13.796875" bestFit="1" customWidth="1"/>
    <col min="928" max="930" width="9.46484375" bestFit="1" customWidth="1"/>
    <col min="931" max="931" width="13.796875" bestFit="1" customWidth="1"/>
    <col min="932" max="934" width="7.46484375" bestFit="1" customWidth="1"/>
    <col min="935" max="935" width="11.46484375" bestFit="1" customWidth="1"/>
    <col min="936" max="937" width="8.46484375" bestFit="1" customWidth="1"/>
    <col min="938" max="938" width="12.6640625" bestFit="1" customWidth="1"/>
    <col min="939" max="939" width="9.46484375" bestFit="1" customWidth="1"/>
    <col min="940" max="940" width="13.6640625" bestFit="1" customWidth="1"/>
    <col min="941" max="941" width="8.6640625" bestFit="1" customWidth="1"/>
    <col min="942" max="942" width="12.796875" bestFit="1" customWidth="1"/>
    <col min="943" max="944" width="9.33203125" bestFit="1" customWidth="1"/>
    <col min="945" max="945" width="13.46484375" bestFit="1" customWidth="1"/>
    <col min="946" max="948" width="8.33203125" bestFit="1" customWidth="1"/>
    <col min="949" max="949" width="12.46484375" bestFit="1" customWidth="1"/>
    <col min="950" max="950" width="9" bestFit="1" customWidth="1"/>
    <col min="951" max="951" width="13.33203125" bestFit="1" customWidth="1"/>
    <col min="952" max="953" width="10" bestFit="1" customWidth="1"/>
    <col min="954" max="954" width="14.33203125" bestFit="1" customWidth="1"/>
    <col min="955" max="957" width="22.796875" bestFit="1" customWidth="1"/>
    <col min="958" max="958" width="27.33203125" bestFit="1" customWidth="1"/>
    <col min="959" max="960" width="9.6640625" bestFit="1" customWidth="1"/>
    <col min="961" max="961" width="14" bestFit="1" customWidth="1"/>
    <col min="962" max="964" width="9.33203125" bestFit="1" customWidth="1"/>
    <col min="965" max="965" width="13.46484375" bestFit="1" customWidth="1"/>
    <col min="966" max="966" width="15" bestFit="1" customWidth="1"/>
    <col min="967" max="967" width="19.33203125" bestFit="1" customWidth="1"/>
    <col min="968" max="969" width="9.6640625" bestFit="1" customWidth="1"/>
    <col min="970" max="970" width="14" bestFit="1" customWidth="1"/>
    <col min="971" max="972" width="9.46484375" bestFit="1" customWidth="1"/>
    <col min="973" max="973" width="13.796875" bestFit="1" customWidth="1"/>
    <col min="974" max="974" width="15.796875" bestFit="1" customWidth="1"/>
    <col min="975" max="976" width="13" bestFit="1" customWidth="1"/>
    <col min="977" max="977" width="13.796875" bestFit="1" customWidth="1"/>
    <col min="978" max="980" width="17.1328125" bestFit="1" customWidth="1"/>
    <col min="981" max="981" width="21.46484375" bestFit="1" customWidth="1"/>
    <col min="982" max="983" width="9.46484375" bestFit="1" customWidth="1"/>
    <col min="984" max="984" width="13.796875" bestFit="1" customWidth="1"/>
    <col min="985" max="986" width="10.46484375" bestFit="1" customWidth="1"/>
    <col min="987" max="987" width="14.796875" bestFit="1" customWidth="1"/>
    <col min="988" max="989" width="7.46484375" bestFit="1" customWidth="1"/>
    <col min="990" max="990" width="10.46484375" bestFit="1" customWidth="1"/>
    <col min="991" max="993" width="8.796875" bestFit="1" customWidth="1"/>
    <col min="994" max="994" width="13.1328125" bestFit="1" customWidth="1"/>
    <col min="995" max="996" width="12.6640625" bestFit="1" customWidth="1"/>
    <col min="997" max="997" width="17" bestFit="1" customWidth="1"/>
    <col min="998" max="998" width="10" bestFit="1" customWidth="1"/>
    <col min="999" max="999" width="14.33203125" bestFit="1" customWidth="1"/>
    <col min="1000" max="1001" width="7.46484375" bestFit="1" customWidth="1"/>
    <col min="1002" max="1002" width="11.6640625" bestFit="1" customWidth="1"/>
    <col min="1003" max="1004" width="9" bestFit="1" customWidth="1"/>
    <col min="1005" max="1005" width="13.33203125" bestFit="1" customWidth="1"/>
    <col min="1006" max="1006" width="10.46484375" bestFit="1" customWidth="1"/>
    <col min="1007" max="1007" width="14.6640625" bestFit="1" customWidth="1"/>
    <col min="1008" max="1010" width="18.6640625" bestFit="1" customWidth="1"/>
    <col min="1011" max="1011" width="23.1328125" bestFit="1" customWidth="1"/>
    <col min="1012" max="1012" width="18.796875" bestFit="1" customWidth="1"/>
    <col min="1013" max="1013" width="23.33203125" bestFit="1" customWidth="1"/>
    <col min="1014" max="1015" width="7.1328125" bestFit="1" customWidth="1"/>
    <col min="1016" max="1016" width="11.1328125" bestFit="1" customWidth="1"/>
    <col min="1017" max="1019" width="8.46484375" bestFit="1" customWidth="1"/>
    <col min="1020" max="1020" width="12.6640625" bestFit="1" customWidth="1"/>
    <col min="1021" max="1022" width="7.796875" bestFit="1" customWidth="1"/>
    <col min="1023" max="1023" width="12" bestFit="1" customWidth="1"/>
    <col min="1024" max="1024" width="8.796875" bestFit="1" customWidth="1"/>
    <col min="1025" max="1025" width="13.1328125" bestFit="1" customWidth="1"/>
    <col min="1026" max="1026" width="9.46484375" bestFit="1" customWidth="1"/>
    <col min="1027" max="1027" width="13.796875" bestFit="1" customWidth="1"/>
    <col min="1028" max="1029" width="8.796875" bestFit="1" customWidth="1"/>
    <col min="1030" max="1030" width="13.1328125" bestFit="1" customWidth="1"/>
    <col min="1034" max="1034" width="13.46484375" bestFit="1" customWidth="1"/>
    <col min="1035" max="1035" width="7.6640625" bestFit="1" customWidth="1"/>
    <col min="1036" max="1036" width="11.796875" bestFit="1" customWidth="1"/>
    <col min="1037" max="1039" width="10" bestFit="1" customWidth="1"/>
    <col min="1040" max="1040" width="14.33203125" bestFit="1" customWidth="1"/>
    <col min="1041" max="1042" width="9.46484375" bestFit="1" customWidth="1"/>
    <col min="1043" max="1043" width="13.796875" bestFit="1" customWidth="1"/>
    <col min="1044" max="1045" width="9.46484375" bestFit="1" customWidth="1"/>
    <col min="1046" max="1046" width="13.796875" bestFit="1" customWidth="1"/>
    <col min="1047" max="1047" width="7.46484375" bestFit="1" customWidth="1"/>
    <col min="1048" max="1048" width="11.46484375" bestFit="1" customWidth="1"/>
    <col min="1049" max="1049" width="8.46484375" bestFit="1" customWidth="1"/>
    <col min="1050" max="1050" width="12.6640625" bestFit="1" customWidth="1"/>
    <col min="1051" max="1055" width="9.46484375" bestFit="1" customWidth="1"/>
    <col min="1056" max="1056" width="13.6640625" bestFit="1" customWidth="1"/>
    <col min="1057" max="1057" width="8.6640625" bestFit="1" customWidth="1"/>
    <col min="1058" max="1058" width="12.796875" bestFit="1" customWidth="1"/>
    <col min="1059" max="1059" width="9" bestFit="1" customWidth="1"/>
    <col min="1060" max="1060" width="13.33203125" bestFit="1" customWidth="1"/>
    <col min="1061" max="1061" width="8.33203125" bestFit="1" customWidth="1"/>
    <col min="1062" max="1062" width="12.46484375" bestFit="1" customWidth="1"/>
    <col min="1063" max="1063" width="9" bestFit="1" customWidth="1"/>
    <col min="1064" max="1064" width="13.33203125" bestFit="1" customWidth="1"/>
    <col min="1065" max="1068" width="10" bestFit="1" customWidth="1"/>
    <col min="1069" max="1069" width="14.33203125" bestFit="1" customWidth="1"/>
    <col min="1070" max="1070" width="22.796875" bestFit="1" customWidth="1"/>
    <col min="1071" max="1071" width="27.33203125" bestFit="1" customWidth="1"/>
    <col min="1072" max="1073" width="9.33203125" bestFit="1" customWidth="1"/>
    <col min="1074" max="1074" width="13.46484375" bestFit="1" customWidth="1"/>
    <col min="1075" max="1078" width="15" bestFit="1" customWidth="1"/>
    <col min="1079" max="1079" width="19.33203125" bestFit="1" customWidth="1"/>
    <col min="1080" max="1081" width="9.6640625" bestFit="1" customWidth="1"/>
    <col min="1082" max="1082" width="14" bestFit="1" customWidth="1"/>
    <col min="1083" max="1083" width="9.46484375" bestFit="1" customWidth="1"/>
    <col min="1084" max="1084" width="13.796875" bestFit="1" customWidth="1"/>
    <col min="1085" max="1085" width="17.46484375" bestFit="1" customWidth="1"/>
    <col min="1086" max="1088" width="9.46484375" bestFit="1" customWidth="1"/>
    <col min="1089" max="1089" width="13.796875" bestFit="1" customWidth="1"/>
    <col min="1090" max="1090" width="17.1328125" bestFit="1" customWidth="1"/>
    <col min="1091" max="1091" width="21.46484375" bestFit="1" customWidth="1"/>
    <col min="1092" max="1093" width="9.46484375" bestFit="1" customWidth="1"/>
    <col min="1094" max="1094" width="13.796875" bestFit="1" customWidth="1"/>
    <col min="1095" max="1096" width="10.46484375" bestFit="1" customWidth="1"/>
    <col min="1097" max="1097" width="14.796875" bestFit="1" customWidth="1"/>
    <col min="1098" max="1098" width="6.46484375" bestFit="1" customWidth="1"/>
    <col min="1099" max="1099" width="10.46484375" bestFit="1" customWidth="1"/>
    <col min="1100" max="1102" width="8.796875" bestFit="1" customWidth="1"/>
    <col min="1103" max="1103" width="13.1328125" bestFit="1" customWidth="1"/>
    <col min="1104" max="1105" width="12.6640625" bestFit="1" customWidth="1"/>
    <col min="1106" max="1106" width="17" bestFit="1" customWidth="1"/>
    <col min="1107" max="1108" width="10" bestFit="1" customWidth="1"/>
    <col min="1109" max="1109" width="14.33203125" bestFit="1" customWidth="1"/>
    <col min="1110" max="1111" width="7.46484375" bestFit="1" customWidth="1"/>
    <col min="1112" max="1112" width="11.6640625" bestFit="1" customWidth="1"/>
    <col min="1113" max="1115" width="9" bestFit="1" customWidth="1"/>
    <col min="1116" max="1116" width="13.33203125" bestFit="1" customWidth="1"/>
    <col min="1117" max="1118" width="10.46484375" bestFit="1" customWidth="1"/>
    <col min="1119" max="1119" width="14.6640625" bestFit="1" customWidth="1"/>
    <col min="1120" max="1122" width="18.6640625" bestFit="1" customWidth="1"/>
    <col min="1123" max="1123" width="23.1328125" bestFit="1" customWidth="1"/>
    <col min="1124" max="1125" width="18.796875" bestFit="1" customWidth="1"/>
    <col min="1126" max="1126" width="23.33203125" bestFit="1" customWidth="1"/>
    <col min="1127" max="1127" width="7.1328125" bestFit="1" customWidth="1"/>
    <col min="1128" max="1128" width="11.1328125" bestFit="1" customWidth="1"/>
    <col min="1129" max="1131" width="8.46484375" bestFit="1" customWidth="1"/>
    <col min="1132" max="1132" width="12.6640625" bestFit="1" customWidth="1"/>
    <col min="1133" max="1134" width="7.796875" bestFit="1" customWidth="1"/>
    <col min="1135" max="1135" width="12" bestFit="1" customWidth="1"/>
    <col min="1136" max="1136" width="8.796875" bestFit="1" customWidth="1"/>
    <col min="1137" max="1137" width="13.1328125" bestFit="1" customWidth="1"/>
    <col min="1138" max="1139" width="9.46484375" bestFit="1" customWidth="1"/>
    <col min="1140" max="1140" width="13.796875" bestFit="1" customWidth="1"/>
    <col min="1141" max="1143" width="8.796875" bestFit="1" customWidth="1"/>
    <col min="1144" max="1144" width="13.1328125" bestFit="1" customWidth="1"/>
    <col min="1149" max="1149" width="13.46484375" bestFit="1" customWidth="1"/>
    <col min="1150" max="1150" width="7.6640625" bestFit="1" customWidth="1"/>
    <col min="1151" max="1151" width="11.796875" bestFit="1" customWidth="1"/>
    <col min="1152" max="1154" width="9.6640625" bestFit="1" customWidth="1"/>
    <col min="1155" max="1155" width="14" bestFit="1" customWidth="1"/>
    <col min="1156" max="1156" width="9.46484375" bestFit="1" customWidth="1"/>
    <col min="1157" max="1157" width="13.796875" bestFit="1" customWidth="1"/>
    <col min="1158" max="1161" width="9.46484375" bestFit="1" customWidth="1"/>
    <col min="1162" max="1162" width="13.796875" bestFit="1" customWidth="1"/>
    <col min="1163" max="1163" width="8.46484375" bestFit="1" customWidth="1"/>
    <col min="1164" max="1164" width="12.6640625" bestFit="1" customWidth="1"/>
    <col min="1165" max="1166" width="9.46484375" bestFit="1" customWidth="1"/>
    <col min="1167" max="1167" width="13.6640625" bestFit="1" customWidth="1"/>
    <col min="1168" max="1168" width="8.6640625" bestFit="1" customWidth="1"/>
    <col min="1169" max="1169" width="12.796875" bestFit="1" customWidth="1"/>
    <col min="1170" max="1171" width="9.33203125" bestFit="1" customWidth="1"/>
    <col min="1172" max="1172" width="13.46484375" bestFit="1" customWidth="1"/>
    <col min="1173" max="1173" width="9" bestFit="1" customWidth="1"/>
    <col min="1174" max="1174" width="13.33203125" bestFit="1" customWidth="1"/>
    <col min="1175" max="1176" width="9" bestFit="1" customWidth="1"/>
    <col min="1177" max="1177" width="13.33203125" bestFit="1" customWidth="1"/>
    <col min="1178" max="1179" width="10" bestFit="1" customWidth="1"/>
    <col min="1180" max="1180" width="14.33203125" bestFit="1" customWidth="1"/>
    <col min="1181" max="1184" width="22.796875" bestFit="1" customWidth="1"/>
    <col min="1185" max="1185" width="27.33203125" bestFit="1" customWidth="1"/>
    <col min="1186" max="1188" width="9.6640625" bestFit="1" customWidth="1"/>
    <col min="1189" max="1189" width="14" bestFit="1" customWidth="1"/>
    <col min="1190" max="1193" width="15" bestFit="1" customWidth="1"/>
    <col min="1194" max="1194" width="19.33203125" bestFit="1" customWidth="1"/>
    <col min="1195" max="1198" width="9.6640625" bestFit="1" customWidth="1"/>
    <col min="1199" max="1199" width="14" bestFit="1" customWidth="1"/>
    <col min="1200" max="1204" width="9.46484375" bestFit="1" customWidth="1"/>
    <col min="1205" max="1205" width="13.796875" bestFit="1" customWidth="1"/>
    <col min="1206" max="1206" width="10.796875" bestFit="1" customWidth="1"/>
    <col min="1207" max="1207" width="24.796875" bestFit="1" customWidth="1"/>
    <col min="1208" max="1208" width="25.6640625" bestFit="1" customWidth="1"/>
  </cols>
  <sheetData>
    <row r="1" spans="1:4" x14ac:dyDescent="0.45">
      <c r="A1" s="6" t="s">
        <v>265</v>
      </c>
      <c r="B1" s="6" t="s">
        <v>9</v>
      </c>
    </row>
    <row r="2" spans="1:4" x14ac:dyDescent="0.45">
      <c r="A2" s="6" t="s">
        <v>296</v>
      </c>
      <c r="B2" t="s">
        <v>11</v>
      </c>
      <c r="C2" t="s">
        <v>10</v>
      </c>
      <c r="D2" t="s">
        <v>264</v>
      </c>
    </row>
    <row r="3" spans="1:4" x14ac:dyDescent="0.45">
      <c r="A3" s="7" t="s">
        <v>3</v>
      </c>
      <c r="B3" s="23">
        <v>715</v>
      </c>
      <c r="C3" s="23">
        <v>1090</v>
      </c>
      <c r="D3" s="23">
        <v>1805</v>
      </c>
    </row>
    <row r="4" spans="1:4" x14ac:dyDescent="0.45">
      <c r="A4" s="8" t="s">
        <v>114</v>
      </c>
      <c r="B4" s="23"/>
      <c r="C4" s="23">
        <v>1090</v>
      </c>
      <c r="D4" s="23">
        <v>1090</v>
      </c>
    </row>
    <row r="5" spans="1:4" x14ac:dyDescent="0.45">
      <c r="A5" s="8" t="s">
        <v>124</v>
      </c>
      <c r="B5" s="23">
        <v>715</v>
      </c>
      <c r="C5" s="23"/>
      <c r="D5" s="23">
        <v>715</v>
      </c>
    </row>
    <row r="6" spans="1:4" x14ac:dyDescent="0.45">
      <c r="A6" s="7" t="s">
        <v>8</v>
      </c>
      <c r="B6" s="23">
        <v>1421</v>
      </c>
      <c r="C6" s="23"/>
      <c r="D6" s="23">
        <v>1421</v>
      </c>
    </row>
    <row r="7" spans="1:4" x14ac:dyDescent="0.45">
      <c r="A7" s="8" t="s">
        <v>112</v>
      </c>
      <c r="B7" s="23">
        <v>1421</v>
      </c>
      <c r="C7" s="23"/>
      <c r="D7" s="23">
        <v>1421</v>
      </c>
    </row>
    <row r="8" spans="1:4" x14ac:dyDescent="0.45">
      <c r="A8" s="7" t="s">
        <v>2</v>
      </c>
      <c r="B8" s="23">
        <v>2501</v>
      </c>
      <c r="C8" s="23"/>
      <c r="D8" s="23">
        <v>2501</v>
      </c>
    </row>
    <row r="9" spans="1:4" x14ac:dyDescent="0.45">
      <c r="A9" s="8" t="s">
        <v>112</v>
      </c>
      <c r="B9" s="23">
        <v>3</v>
      </c>
      <c r="C9" s="23"/>
      <c r="D9" s="23">
        <v>3</v>
      </c>
    </row>
    <row r="10" spans="1:4" x14ac:dyDescent="0.45">
      <c r="A10" s="8" t="s">
        <v>114</v>
      </c>
      <c r="B10" s="23">
        <v>1916</v>
      </c>
      <c r="C10" s="23"/>
      <c r="D10" s="23">
        <v>1916</v>
      </c>
    </row>
    <row r="11" spans="1:4" x14ac:dyDescent="0.45">
      <c r="A11" s="8" t="s">
        <v>124</v>
      </c>
      <c r="B11" s="23">
        <v>582</v>
      </c>
      <c r="C11" s="23"/>
      <c r="D11" s="23">
        <v>582</v>
      </c>
    </row>
    <row r="12" spans="1:4" x14ac:dyDescent="0.45">
      <c r="A12" s="7" t="s">
        <v>264</v>
      </c>
      <c r="B12" s="23">
        <v>4637</v>
      </c>
      <c r="C12" s="23">
        <v>1090</v>
      </c>
      <c r="D12" s="23">
        <v>5727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DDBD61-3B0A-4D4F-9174-0D778EFD1602}">
  <dimension ref="A1:G9"/>
  <sheetViews>
    <sheetView workbookViewId="0">
      <selection activeCell="A3" sqref="A3"/>
    </sheetView>
  </sheetViews>
  <sheetFormatPr defaultColWidth="8.796875" defaultRowHeight="14.25" x14ac:dyDescent="0.45"/>
  <cols>
    <col min="1" max="1" width="21.46484375" bestFit="1" customWidth="1"/>
    <col min="2" max="2" width="10" bestFit="1" customWidth="1"/>
    <col min="3" max="3" width="9.796875" bestFit="1" customWidth="1"/>
    <col min="4" max="4" width="8.796875" bestFit="1" customWidth="1"/>
    <col min="5" max="5" width="10.46484375" bestFit="1" customWidth="1"/>
    <col min="6" max="6" width="8.796875" bestFit="1" customWidth="1"/>
    <col min="7" max="7" width="16.796875" bestFit="1" customWidth="1"/>
  </cols>
  <sheetData>
    <row r="1" spans="1:7" x14ac:dyDescent="0.45">
      <c r="A1" s="6" t="s">
        <v>267</v>
      </c>
      <c r="B1" s="6" t="s">
        <v>9</v>
      </c>
    </row>
    <row r="2" spans="1:7" x14ac:dyDescent="0.45">
      <c r="A2" s="6" t="s">
        <v>297</v>
      </c>
      <c r="B2" t="s">
        <v>251</v>
      </c>
      <c r="C2" t="s">
        <v>11</v>
      </c>
      <c r="D2" t="s">
        <v>250</v>
      </c>
      <c r="E2" t="s">
        <v>10</v>
      </c>
      <c r="F2" t="s">
        <v>252</v>
      </c>
      <c r="G2" t="s">
        <v>264</v>
      </c>
    </row>
    <row r="3" spans="1:7" s="9" customFormat="1" x14ac:dyDescent="0.45">
      <c r="A3" s="11" t="s">
        <v>284</v>
      </c>
      <c r="B3" s="10">
        <v>8993</v>
      </c>
      <c r="C3" s="10">
        <v>18166</v>
      </c>
      <c r="D3" s="10">
        <v>18737</v>
      </c>
      <c r="E3" s="10">
        <v>12190</v>
      </c>
      <c r="F3" s="10">
        <v>16234</v>
      </c>
      <c r="G3" s="10">
        <v>74320</v>
      </c>
    </row>
    <row r="4" spans="1:7" s="9" customFormat="1" x14ac:dyDescent="0.45">
      <c r="A4" s="11" t="s">
        <v>285</v>
      </c>
      <c r="B4" s="10">
        <v>24821</v>
      </c>
      <c r="C4" s="10">
        <v>13396</v>
      </c>
      <c r="D4" s="10">
        <v>22665</v>
      </c>
      <c r="E4" s="10">
        <v>16942</v>
      </c>
      <c r="F4" s="10">
        <v>20553</v>
      </c>
      <c r="G4" s="10">
        <v>98377</v>
      </c>
    </row>
    <row r="5" spans="1:7" s="9" customFormat="1" x14ac:dyDescent="0.45">
      <c r="A5" s="11" t="s">
        <v>286</v>
      </c>
      <c r="B5" s="10">
        <v>14467</v>
      </c>
      <c r="C5" s="10">
        <v>15587</v>
      </c>
      <c r="D5" s="10">
        <v>10142</v>
      </c>
      <c r="E5" s="10">
        <v>20558</v>
      </c>
      <c r="F5" s="10">
        <v>15611</v>
      </c>
      <c r="G5" s="10">
        <v>76365</v>
      </c>
    </row>
    <row r="6" spans="1:7" s="9" customFormat="1" x14ac:dyDescent="0.45">
      <c r="A6" s="11" t="s">
        <v>287</v>
      </c>
      <c r="B6" s="10">
        <v>22590</v>
      </c>
      <c r="C6" s="10">
        <v>13960</v>
      </c>
      <c r="D6" s="10">
        <v>14922</v>
      </c>
      <c r="E6" s="10">
        <v>18124</v>
      </c>
      <c r="F6" s="10">
        <v>14466</v>
      </c>
      <c r="G6" s="10">
        <v>84062</v>
      </c>
    </row>
    <row r="7" spans="1:7" s="9" customFormat="1" x14ac:dyDescent="0.45">
      <c r="A7" s="11" t="s">
        <v>288</v>
      </c>
      <c r="B7" s="10">
        <v>20012</v>
      </c>
      <c r="C7" s="10">
        <v>16914</v>
      </c>
      <c r="D7" s="10">
        <v>24718</v>
      </c>
      <c r="E7" s="10">
        <v>13463</v>
      </c>
      <c r="F7" s="10">
        <v>14273</v>
      </c>
      <c r="G7" s="10">
        <v>89380</v>
      </c>
    </row>
    <row r="8" spans="1:7" s="9" customFormat="1" x14ac:dyDescent="0.45">
      <c r="A8" s="11" t="s">
        <v>289</v>
      </c>
      <c r="B8" s="10">
        <v>22813</v>
      </c>
      <c r="C8" s="10">
        <v>18049</v>
      </c>
      <c r="D8" s="10">
        <v>11389</v>
      </c>
      <c r="E8" s="10">
        <v>15834</v>
      </c>
      <c r="F8" s="10">
        <v>22809</v>
      </c>
      <c r="G8" s="10">
        <v>90894</v>
      </c>
    </row>
    <row r="9" spans="1:7" s="9" customFormat="1" x14ac:dyDescent="0.45">
      <c r="A9" s="11" t="s">
        <v>264</v>
      </c>
      <c r="B9" s="10">
        <v>113696</v>
      </c>
      <c r="C9" s="10">
        <v>96072</v>
      </c>
      <c r="D9" s="10">
        <v>102573</v>
      </c>
      <c r="E9" s="10">
        <v>97111</v>
      </c>
      <c r="F9" s="10">
        <v>103946</v>
      </c>
      <c r="G9" s="10">
        <v>513398</v>
      </c>
    </row>
  </sheetData>
  <pageMargins left="0.7" right="0.7" top="0.75" bottom="0.75" header="0.3" footer="0.3"/>
  <pageSetup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FF3B72-4CEF-47CB-9FE9-343192E439ED}">
  <dimension ref="A1:G21"/>
  <sheetViews>
    <sheetView workbookViewId="0">
      <selection sqref="A1:XFD1"/>
    </sheetView>
  </sheetViews>
  <sheetFormatPr defaultColWidth="8.796875" defaultRowHeight="14.25" x14ac:dyDescent="0.45"/>
  <cols>
    <col min="1" max="1" width="17.33203125" bestFit="1" customWidth="1"/>
    <col min="2" max="2" width="10" bestFit="1" customWidth="1"/>
    <col min="3" max="3" width="9.796875" bestFit="1" customWidth="1"/>
    <col min="4" max="4" width="9.33203125" bestFit="1" customWidth="1"/>
    <col min="5" max="5" width="10.46484375" bestFit="1" customWidth="1"/>
    <col min="6" max="6" width="9.33203125" bestFit="1" customWidth="1"/>
    <col min="7" max="7" width="16.796875" bestFit="1" customWidth="1"/>
    <col min="8" max="8" width="18.33203125" bestFit="1" customWidth="1"/>
    <col min="9" max="9" width="9.6640625" bestFit="1" customWidth="1"/>
    <col min="10" max="10" width="11.1328125" bestFit="1" customWidth="1"/>
    <col min="11" max="11" width="7" bestFit="1" customWidth="1"/>
    <col min="12" max="12" width="18.33203125" bestFit="1" customWidth="1"/>
  </cols>
  <sheetData>
    <row r="1" spans="1:7" x14ac:dyDescent="0.45">
      <c r="A1" s="6" t="s">
        <v>266</v>
      </c>
      <c r="B1" s="6" t="s">
        <v>9</v>
      </c>
    </row>
    <row r="2" spans="1:7" x14ac:dyDescent="0.45">
      <c r="A2" s="6" t="s">
        <v>272</v>
      </c>
      <c r="B2" t="s">
        <v>251</v>
      </c>
      <c r="C2" t="s">
        <v>11</v>
      </c>
      <c r="D2" t="s">
        <v>250</v>
      </c>
      <c r="E2" t="s">
        <v>10</v>
      </c>
      <c r="F2" t="s">
        <v>252</v>
      </c>
      <c r="G2" t="s">
        <v>264</v>
      </c>
    </row>
    <row r="3" spans="1:7" x14ac:dyDescent="0.45">
      <c r="A3" s="7" t="s">
        <v>14</v>
      </c>
      <c r="B3" s="9">
        <v>417</v>
      </c>
      <c r="C3" s="9">
        <v>726</v>
      </c>
      <c r="D3" s="9">
        <v>1724.8</v>
      </c>
      <c r="E3" s="9">
        <v>933.4</v>
      </c>
      <c r="F3" s="9">
        <v>947.5</v>
      </c>
      <c r="G3" s="9">
        <v>1097.1052631578948</v>
      </c>
    </row>
    <row r="4" spans="1:7" x14ac:dyDescent="0.45">
      <c r="A4" s="7" t="s">
        <v>17</v>
      </c>
      <c r="B4" s="9">
        <v>1030.5999999999999</v>
      </c>
      <c r="C4" s="9">
        <v>764.66666666666663</v>
      </c>
      <c r="D4" s="9">
        <v>855</v>
      </c>
      <c r="E4" s="9">
        <v>1897</v>
      </c>
      <c r="F4" s="9">
        <v>1208</v>
      </c>
      <c r="G4" s="9">
        <v>1012</v>
      </c>
    </row>
    <row r="5" spans="1:7" x14ac:dyDescent="0.45">
      <c r="A5" s="7" t="s">
        <v>20</v>
      </c>
      <c r="B5" s="9">
        <v>1236.25</v>
      </c>
      <c r="C5" s="9">
        <v>1472.75</v>
      </c>
      <c r="D5" s="9">
        <v>1149.2</v>
      </c>
      <c r="E5" s="9">
        <v>865.81818181818187</v>
      </c>
      <c r="F5" s="9">
        <v>1041.5714285714287</v>
      </c>
      <c r="G5" s="9">
        <v>1077.3225806451612</v>
      </c>
    </row>
    <row r="6" spans="1:7" x14ac:dyDescent="0.45">
      <c r="A6" s="7" t="s">
        <v>22</v>
      </c>
      <c r="B6" s="9">
        <v>1239.25</v>
      </c>
      <c r="C6" s="9"/>
      <c r="D6" s="9">
        <v>721.25</v>
      </c>
      <c r="E6" s="9">
        <v>155</v>
      </c>
      <c r="F6" s="9">
        <v>1611</v>
      </c>
      <c r="G6" s="9">
        <v>1146.5714285714287</v>
      </c>
    </row>
    <row r="7" spans="1:7" x14ac:dyDescent="0.45">
      <c r="A7" s="7" t="s">
        <v>25</v>
      </c>
      <c r="B7" s="9">
        <v>1299.8888888888889</v>
      </c>
      <c r="C7" s="9">
        <v>1040.3076923076924</v>
      </c>
      <c r="D7" s="9">
        <v>790.16666666666663</v>
      </c>
      <c r="E7" s="9">
        <v>1175.8571428571429</v>
      </c>
      <c r="F7" s="9">
        <v>868.75</v>
      </c>
      <c r="G7" s="9">
        <v>1034.4680851063829</v>
      </c>
    </row>
    <row r="8" spans="1:7" x14ac:dyDescent="0.45">
      <c r="A8" s="7" t="s">
        <v>27</v>
      </c>
      <c r="B8" s="9">
        <v>723.33333333333337</v>
      </c>
      <c r="C8" s="9">
        <v>531.33333333333337</v>
      </c>
      <c r="D8" s="9">
        <v>1327.4285714285713</v>
      </c>
      <c r="E8" s="9">
        <v>1235.75</v>
      </c>
      <c r="F8" s="9">
        <v>684.75</v>
      </c>
      <c r="G8" s="9">
        <v>907.48148148148152</v>
      </c>
    </row>
    <row r="9" spans="1:7" x14ac:dyDescent="0.45">
      <c r="A9" s="7" t="s">
        <v>19</v>
      </c>
      <c r="B9" s="9">
        <v>1107.3636363636363</v>
      </c>
      <c r="C9" s="9">
        <v>1129.4285714285713</v>
      </c>
      <c r="D9" s="9">
        <v>953.57142857142856</v>
      </c>
      <c r="E9" s="9">
        <v>839.6</v>
      </c>
      <c r="F9" s="9">
        <v>1114.625</v>
      </c>
      <c r="G9" s="9">
        <v>1049.3947368421052</v>
      </c>
    </row>
    <row r="10" spans="1:7" x14ac:dyDescent="0.45">
      <c r="A10" s="7" t="s">
        <v>30</v>
      </c>
      <c r="B10" s="9">
        <v>688.5</v>
      </c>
      <c r="C10" s="9">
        <v>1493</v>
      </c>
      <c r="D10" s="9">
        <v>1247.5</v>
      </c>
      <c r="E10" s="9">
        <v>1236.2</v>
      </c>
      <c r="F10" s="9">
        <v>1537.4285714285713</v>
      </c>
      <c r="G10" s="9">
        <v>1207.0454545454545</v>
      </c>
    </row>
    <row r="11" spans="1:7" x14ac:dyDescent="0.45">
      <c r="A11" s="7" t="s">
        <v>5</v>
      </c>
      <c r="B11" s="9">
        <v>860.28571428571433</v>
      </c>
      <c r="C11" s="9">
        <v>1039.125</v>
      </c>
      <c r="D11" s="9">
        <v>976.2</v>
      </c>
      <c r="E11" s="9">
        <v>1008</v>
      </c>
      <c r="F11" s="9">
        <v>786.16666666666663</v>
      </c>
      <c r="G11" s="9">
        <v>931.9375</v>
      </c>
    </row>
    <row r="12" spans="1:7" x14ac:dyDescent="0.45">
      <c r="A12" s="7" t="s">
        <v>21</v>
      </c>
      <c r="B12" s="9">
        <v>947.66666666666663</v>
      </c>
      <c r="C12" s="9">
        <v>1032.6666666666667</v>
      </c>
      <c r="D12" s="9">
        <v>1234</v>
      </c>
      <c r="E12" s="9">
        <v>1421.3333333333333</v>
      </c>
      <c r="F12" s="9">
        <v>1596</v>
      </c>
      <c r="G12" s="9">
        <v>1185</v>
      </c>
    </row>
    <row r="13" spans="1:7" x14ac:dyDescent="0.45">
      <c r="A13" s="7" t="s">
        <v>32</v>
      </c>
      <c r="B13" s="9">
        <v>1180.5454545454545</v>
      </c>
      <c r="C13" s="9">
        <v>532.55555555555554</v>
      </c>
      <c r="D13" s="9">
        <v>783</v>
      </c>
      <c r="E13" s="9">
        <v>1524.5</v>
      </c>
      <c r="F13" s="9">
        <v>892</v>
      </c>
      <c r="G13" s="9">
        <v>902.7560975609756</v>
      </c>
    </row>
    <row r="14" spans="1:7" x14ac:dyDescent="0.45">
      <c r="A14" s="7" t="s">
        <v>33</v>
      </c>
      <c r="B14" s="9"/>
      <c r="C14" s="9"/>
      <c r="D14" s="9">
        <v>840</v>
      </c>
      <c r="E14" s="9">
        <v>662</v>
      </c>
      <c r="F14" s="9">
        <v>997</v>
      </c>
      <c r="G14" s="9">
        <v>764.6</v>
      </c>
    </row>
    <row r="15" spans="1:7" x14ac:dyDescent="0.45">
      <c r="A15" s="7" t="s">
        <v>29</v>
      </c>
      <c r="B15" s="9">
        <v>1123.8</v>
      </c>
      <c r="C15" s="9">
        <v>1045.6666666666667</v>
      </c>
      <c r="D15" s="9">
        <v>1494</v>
      </c>
      <c r="E15" s="9">
        <v>623</v>
      </c>
      <c r="F15" s="9">
        <v>908.66666666666663</v>
      </c>
      <c r="G15" s="9">
        <v>989.66666666666663</v>
      </c>
    </row>
    <row r="16" spans="1:7" x14ac:dyDescent="0.45">
      <c r="A16" s="7" t="s">
        <v>31</v>
      </c>
      <c r="B16" s="9">
        <v>1231.7142857142858</v>
      </c>
      <c r="C16" s="9">
        <v>1156.6666666666667</v>
      </c>
      <c r="D16" s="9">
        <v>1045</v>
      </c>
      <c r="E16" s="9">
        <v>1160.7272727272727</v>
      </c>
      <c r="F16" s="9">
        <v>702.83333333333337</v>
      </c>
      <c r="G16" s="9">
        <v>1080.2058823529412</v>
      </c>
    </row>
    <row r="17" spans="1:7" x14ac:dyDescent="0.45">
      <c r="A17" s="7" t="s">
        <v>26</v>
      </c>
      <c r="B17" s="9">
        <v>831</v>
      </c>
      <c r="C17" s="9">
        <v>1178.090909090909</v>
      </c>
      <c r="D17" s="9">
        <v>1001.6</v>
      </c>
      <c r="E17" s="9">
        <v>817.09090909090912</v>
      </c>
      <c r="F17" s="9">
        <v>1016.3333333333334</v>
      </c>
      <c r="G17" s="9">
        <v>966.36538461538464</v>
      </c>
    </row>
    <row r="18" spans="1:7" x14ac:dyDescent="0.45">
      <c r="A18" s="7" t="s">
        <v>34</v>
      </c>
      <c r="B18" s="9"/>
      <c r="C18" s="9">
        <v>685.33333333333337</v>
      </c>
      <c r="D18" s="9">
        <v>1774</v>
      </c>
      <c r="E18" s="9">
        <v>1136.5</v>
      </c>
      <c r="F18" s="9">
        <v>689</v>
      </c>
      <c r="G18" s="9">
        <v>970.28571428571433</v>
      </c>
    </row>
    <row r="19" spans="1:7" x14ac:dyDescent="0.45">
      <c r="A19" s="7" t="s">
        <v>28</v>
      </c>
      <c r="B19" s="9">
        <v>675.875</v>
      </c>
      <c r="C19" s="9">
        <v>1001.25</v>
      </c>
      <c r="D19" s="9">
        <v>1170.5714285714287</v>
      </c>
      <c r="E19" s="9">
        <v>1353.4</v>
      </c>
      <c r="F19" s="9">
        <v>1138</v>
      </c>
      <c r="G19" s="9">
        <v>1029.0625</v>
      </c>
    </row>
    <row r="20" spans="1:7" x14ac:dyDescent="0.45">
      <c r="A20" s="7" t="s">
        <v>4</v>
      </c>
      <c r="B20" s="9">
        <v>1269.4166666666667</v>
      </c>
      <c r="C20" s="9">
        <v>865.90909090909088</v>
      </c>
      <c r="D20" s="9">
        <v>1048</v>
      </c>
      <c r="E20" s="9">
        <v>1303.909090909091</v>
      </c>
      <c r="F20" s="9">
        <v>923.44444444444446</v>
      </c>
      <c r="G20" s="9">
        <v>1088.4827586206898</v>
      </c>
    </row>
    <row r="21" spans="1:7" x14ac:dyDescent="0.45">
      <c r="A21" s="7" t="s">
        <v>264</v>
      </c>
      <c r="B21" s="9">
        <v>1033.5999999999999</v>
      </c>
      <c r="C21" s="9">
        <v>970.42424242424238</v>
      </c>
      <c r="D21" s="9">
        <v>1057.4536082474226</v>
      </c>
      <c r="E21" s="9">
        <v>1067.1538461538462</v>
      </c>
      <c r="F21" s="9">
        <v>1009.1844660194175</v>
      </c>
      <c r="G21" s="9">
        <v>1026.796</v>
      </c>
    </row>
  </sheetData>
  <pageMargins left="0.7" right="0.7" top="0.75" bottom="0.75" header="0.3" footer="0.3"/>
  <pageSetup paperSize="9" orientation="portrait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1D558A-9CC9-4320-A240-980A8D6A1825}">
  <dimension ref="A1:F14"/>
  <sheetViews>
    <sheetView workbookViewId="0">
      <selection activeCell="M18" sqref="M18"/>
    </sheetView>
  </sheetViews>
  <sheetFormatPr defaultColWidth="8.796875" defaultRowHeight="14.25" x14ac:dyDescent="0.45"/>
  <cols>
    <col min="1" max="1" width="16.796875" bestFit="1" customWidth="1"/>
    <col min="2" max="2" width="7.6640625" bestFit="1" customWidth="1"/>
    <col min="3" max="3" width="5.46484375" bestFit="1" customWidth="1"/>
    <col min="4" max="4" width="5.796875" bestFit="1" customWidth="1"/>
    <col min="5" max="5" width="4.33203125" bestFit="1" customWidth="1"/>
    <col min="6" max="6" width="16.796875" bestFit="1" customWidth="1"/>
    <col min="7" max="7" width="16.1328125" customWidth="1"/>
    <col min="8" max="9" width="7" bestFit="1" customWidth="1"/>
    <col min="10" max="10" width="10.33203125" bestFit="1" customWidth="1"/>
    <col min="11" max="11" width="7.6640625" bestFit="1" customWidth="1"/>
    <col min="12" max="12" width="7.1328125" bestFit="1" customWidth="1"/>
    <col min="13" max="13" width="9.6640625" bestFit="1" customWidth="1"/>
    <col min="14" max="14" width="7" bestFit="1" customWidth="1"/>
    <col min="16" max="16" width="7" bestFit="1" customWidth="1"/>
    <col min="17" max="17" width="8" bestFit="1" customWidth="1"/>
    <col min="18" max="18" width="18.796875" bestFit="1" customWidth="1"/>
    <col min="19" max="19" width="7.46484375" bestFit="1" customWidth="1"/>
    <col min="20" max="20" width="12.6640625" bestFit="1" customWidth="1"/>
    <col min="21" max="21" width="7.46484375" bestFit="1" customWidth="1"/>
    <col min="22" max="22" width="18.33203125" bestFit="1" customWidth="1"/>
  </cols>
  <sheetData>
    <row r="1" spans="1:6" x14ac:dyDescent="0.45">
      <c r="A1" s="6" t="s">
        <v>291</v>
      </c>
      <c r="B1" s="6" t="s">
        <v>290</v>
      </c>
    </row>
    <row r="2" spans="1:6" x14ac:dyDescent="0.45">
      <c r="A2" s="6" t="s">
        <v>0</v>
      </c>
      <c r="B2" t="s">
        <v>15</v>
      </c>
      <c r="C2" t="s">
        <v>23</v>
      </c>
      <c r="D2" t="s">
        <v>16</v>
      </c>
      <c r="E2" t="s">
        <v>18</v>
      </c>
      <c r="F2" t="s">
        <v>264</v>
      </c>
    </row>
    <row r="3" spans="1:6" x14ac:dyDescent="0.45">
      <c r="A3" s="7" t="s">
        <v>1</v>
      </c>
      <c r="B3">
        <v>29</v>
      </c>
      <c r="C3">
        <v>8</v>
      </c>
      <c r="D3">
        <v>45</v>
      </c>
      <c r="E3">
        <v>14</v>
      </c>
      <c r="F3">
        <v>96</v>
      </c>
    </row>
    <row r="4" spans="1:6" x14ac:dyDescent="0.45">
      <c r="A4" s="7" t="s">
        <v>247</v>
      </c>
      <c r="B4">
        <v>30</v>
      </c>
      <c r="C4">
        <v>11</v>
      </c>
      <c r="D4">
        <v>29</v>
      </c>
      <c r="E4">
        <v>13</v>
      </c>
      <c r="F4">
        <v>83</v>
      </c>
    </row>
    <row r="5" spans="1:6" x14ac:dyDescent="0.45">
      <c r="A5" s="7" t="s">
        <v>3</v>
      </c>
      <c r="B5">
        <v>26</v>
      </c>
      <c r="C5">
        <v>12</v>
      </c>
      <c r="D5">
        <v>44</v>
      </c>
      <c r="E5">
        <v>5</v>
      </c>
      <c r="F5">
        <v>87</v>
      </c>
    </row>
    <row r="6" spans="1:6" x14ac:dyDescent="0.45">
      <c r="A6" s="7" t="s">
        <v>248</v>
      </c>
      <c r="B6">
        <v>20</v>
      </c>
      <c r="C6">
        <v>6</v>
      </c>
      <c r="D6">
        <v>42</v>
      </c>
      <c r="E6">
        <v>12</v>
      </c>
      <c r="F6">
        <v>80</v>
      </c>
    </row>
    <row r="7" spans="1:6" x14ac:dyDescent="0.45">
      <c r="A7" s="7" t="s">
        <v>8</v>
      </c>
      <c r="B7">
        <v>18</v>
      </c>
      <c r="C7">
        <v>5</v>
      </c>
      <c r="D7">
        <v>40</v>
      </c>
      <c r="E7">
        <v>7</v>
      </c>
      <c r="F7">
        <v>70</v>
      </c>
    </row>
    <row r="8" spans="1:6" x14ac:dyDescent="0.45">
      <c r="A8" s="7" t="s">
        <v>2</v>
      </c>
      <c r="B8">
        <v>29</v>
      </c>
      <c r="C8">
        <v>7</v>
      </c>
      <c r="D8">
        <v>34</v>
      </c>
      <c r="E8">
        <v>14</v>
      </c>
      <c r="F8">
        <v>84</v>
      </c>
    </row>
    <row r="9" spans="1:6" x14ac:dyDescent="0.45">
      <c r="A9" s="7" t="s">
        <v>264</v>
      </c>
      <c r="B9">
        <v>152</v>
      </c>
      <c r="C9">
        <v>49</v>
      </c>
      <c r="D9">
        <v>234</v>
      </c>
      <c r="E9">
        <v>65</v>
      </c>
      <c r="F9">
        <v>500</v>
      </c>
    </row>
    <row r="14" spans="1:6" x14ac:dyDescent="0.45">
      <c r="C14" s="21"/>
    </row>
  </sheetData>
  <pageMargins left="0.7" right="0.7" top="0.75" bottom="0.75" header="0.3" footer="0.3"/>
  <pageSetup paperSize="9" orientation="portrait"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323004-36EB-413A-A96C-D6E9E5004B96}">
  <dimension ref="A1:H8"/>
  <sheetViews>
    <sheetView workbookViewId="0">
      <selection sqref="A1:XFD1"/>
    </sheetView>
  </sheetViews>
  <sheetFormatPr defaultColWidth="8.796875" defaultRowHeight="14.25" x14ac:dyDescent="0.45"/>
  <cols>
    <col min="1" max="1" width="32.46484375" bestFit="1" customWidth="1"/>
    <col min="2" max="2" width="11.46484375" bestFit="1" customWidth="1"/>
    <col min="3" max="3" width="6.6640625" bestFit="1" customWidth="1"/>
    <col min="4" max="4" width="6.796875" bestFit="1" customWidth="1"/>
    <col min="5" max="5" width="4.796875" bestFit="1" customWidth="1"/>
    <col min="6" max="6" width="4.33203125" bestFit="1" customWidth="1"/>
    <col min="7" max="7" width="5.33203125" bestFit="1" customWidth="1"/>
    <col min="8" max="8" width="16.796875" bestFit="1" customWidth="1"/>
    <col min="9" max="9" width="18.33203125" bestFit="1" customWidth="1"/>
  </cols>
  <sheetData>
    <row r="1" spans="1:8" x14ac:dyDescent="0.45">
      <c r="A1" s="6" t="s">
        <v>278</v>
      </c>
      <c r="B1" s="6" t="s">
        <v>0</v>
      </c>
    </row>
    <row r="2" spans="1:8" x14ac:dyDescent="0.45">
      <c r="A2" s="6" t="s">
        <v>292</v>
      </c>
      <c r="B2" t="s">
        <v>1</v>
      </c>
      <c r="C2" t="s">
        <v>247</v>
      </c>
      <c r="D2" t="s">
        <v>3</v>
      </c>
      <c r="E2" t="s">
        <v>248</v>
      </c>
      <c r="F2" t="s">
        <v>8</v>
      </c>
      <c r="G2" t="s">
        <v>2</v>
      </c>
      <c r="H2" t="s">
        <v>264</v>
      </c>
    </row>
    <row r="3" spans="1:8" x14ac:dyDescent="0.45">
      <c r="A3" s="7" t="s">
        <v>273</v>
      </c>
      <c r="B3">
        <v>14</v>
      </c>
      <c r="C3">
        <v>18</v>
      </c>
      <c r="D3">
        <v>13</v>
      </c>
      <c r="E3">
        <v>16</v>
      </c>
      <c r="F3">
        <v>13</v>
      </c>
      <c r="G3">
        <v>17</v>
      </c>
      <c r="H3">
        <v>91</v>
      </c>
    </row>
    <row r="4" spans="1:8" x14ac:dyDescent="0.45">
      <c r="A4" s="7" t="s">
        <v>274</v>
      </c>
      <c r="B4">
        <v>27</v>
      </c>
      <c r="C4">
        <v>10</v>
      </c>
      <c r="D4">
        <v>17</v>
      </c>
      <c r="E4">
        <v>17</v>
      </c>
      <c r="F4">
        <v>11</v>
      </c>
      <c r="G4">
        <v>15</v>
      </c>
      <c r="H4">
        <v>97</v>
      </c>
    </row>
    <row r="5" spans="1:8" x14ac:dyDescent="0.45">
      <c r="A5" s="7" t="s">
        <v>275</v>
      </c>
      <c r="B5">
        <v>20</v>
      </c>
      <c r="C5">
        <v>15</v>
      </c>
      <c r="D5">
        <v>19</v>
      </c>
      <c r="E5">
        <v>14</v>
      </c>
      <c r="F5">
        <v>18</v>
      </c>
      <c r="G5">
        <v>13</v>
      </c>
      <c r="H5">
        <v>99</v>
      </c>
    </row>
    <row r="6" spans="1:8" x14ac:dyDescent="0.45">
      <c r="A6" s="7" t="s">
        <v>276</v>
      </c>
      <c r="B6">
        <v>14</v>
      </c>
      <c r="C6">
        <v>15</v>
      </c>
      <c r="D6">
        <v>14</v>
      </c>
      <c r="E6">
        <v>10</v>
      </c>
      <c r="F6">
        <v>12</v>
      </c>
      <c r="G6">
        <v>16</v>
      </c>
      <c r="H6">
        <v>81</v>
      </c>
    </row>
    <row r="7" spans="1:8" x14ac:dyDescent="0.45">
      <c r="A7" s="7" t="s">
        <v>277</v>
      </c>
      <c r="B7">
        <v>21</v>
      </c>
      <c r="C7">
        <v>25</v>
      </c>
      <c r="D7">
        <v>24</v>
      </c>
      <c r="E7">
        <v>23</v>
      </c>
      <c r="F7">
        <v>16</v>
      </c>
      <c r="G7">
        <v>23</v>
      </c>
      <c r="H7">
        <v>132</v>
      </c>
    </row>
    <row r="8" spans="1:8" x14ac:dyDescent="0.45">
      <c r="A8" s="7" t="s">
        <v>264</v>
      </c>
      <c r="B8">
        <v>96</v>
      </c>
      <c r="C8">
        <v>83</v>
      </c>
      <c r="D8">
        <v>87</v>
      </c>
      <c r="E8">
        <v>80</v>
      </c>
      <c r="F8">
        <v>70</v>
      </c>
      <c r="G8">
        <v>84</v>
      </c>
      <c r="H8">
        <v>500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9EB8F1-7DDC-4B68-88AB-9B51137D1CBD}">
  <dimension ref="A1:E28"/>
  <sheetViews>
    <sheetView workbookViewId="0">
      <selection activeCell="B5" sqref="B5"/>
    </sheetView>
  </sheetViews>
  <sheetFormatPr defaultColWidth="8.796875" defaultRowHeight="14.25" x14ac:dyDescent="0.45"/>
  <cols>
    <col min="1" max="1" width="25" bestFit="1" customWidth="1"/>
    <col min="2" max="2" width="10.796875" bestFit="1" customWidth="1"/>
    <col min="3" max="3" width="11.1328125" bestFit="1" customWidth="1"/>
    <col min="4" max="4" width="10.46484375" bestFit="1" customWidth="1"/>
    <col min="5" max="5" width="18.33203125" bestFit="1" customWidth="1"/>
    <col min="6" max="6" width="11.46484375" bestFit="1" customWidth="1"/>
    <col min="7" max="7" width="7.46484375" bestFit="1" customWidth="1"/>
    <col min="8" max="8" width="18.33203125" bestFit="1" customWidth="1"/>
  </cols>
  <sheetData>
    <row r="1" spans="1:5" x14ac:dyDescent="0.45">
      <c r="A1" s="6" t="s">
        <v>293</v>
      </c>
      <c r="B1" s="6" t="s">
        <v>9</v>
      </c>
    </row>
    <row r="2" spans="1:5" x14ac:dyDescent="0.45">
      <c r="A2" s="6" t="s">
        <v>294</v>
      </c>
      <c r="B2" t="s">
        <v>11</v>
      </c>
      <c r="C2" t="s">
        <v>10</v>
      </c>
      <c r="D2" t="s">
        <v>252</v>
      </c>
      <c r="E2" t="s">
        <v>264</v>
      </c>
    </row>
    <row r="3" spans="1:5" x14ac:dyDescent="0.45">
      <c r="A3" s="7" t="s">
        <v>15</v>
      </c>
      <c r="B3" s="9">
        <v>33425</v>
      </c>
      <c r="C3" s="9">
        <v>28884</v>
      </c>
      <c r="D3" s="9">
        <v>29897</v>
      </c>
      <c r="E3" s="9">
        <v>92206</v>
      </c>
    </row>
    <row r="4" spans="1:5" x14ac:dyDescent="0.45">
      <c r="A4" s="8" t="s">
        <v>14</v>
      </c>
      <c r="B4" s="9">
        <v>1452</v>
      </c>
      <c r="C4" s="9">
        <v>4667</v>
      </c>
      <c r="D4" s="9">
        <v>5685</v>
      </c>
      <c r="E4" s="9">
        <v>11804</v>
      </c>
    </row>
    <row r="5" spans="1:5" x14ac:dyDescent="0.45">
      <c r="A5" s="8" t="s">
        <v>19</v>
      </c>
      <c r="B5" s="9">
        <v>7906</v>
      </c>
      <c r="C5" s="9">
        <v>4198</v>
      </c>
      <c r="D5" s="9">
        <v>8917</v>
      </c>
      <c r="E5" s="9">
        <v>21021</v>
      </c>
    </row>
    <row r="6" spans="1:5" x14ac:dyDescent="0.45">
      <c r="A6" s="8" t="s">
        <v>21</v>
      </c>
      <c r="B6" s="9">
        <v>3098</v>
      </c>
      <c r="C6" s="9">
        <v>4264</v>
      </c>
      <c r="D6" s="9">
        <v>1596</v>
      </c>
      <c r="E6" s="9">
        <v>8958</v>
      </c>
    </row>
    <row r="7" spans="1:5" x14ac:dyDescent="0.45">
      <c r="A7" s="8" t="s">
        <v>26</v>
      </c>
      <c r="B7" s="9">
        <v>12959</v>
      </c>
      <c r="C7" s="9">
        <v>8988</v>
      </c>
      <c r="D7" s="9">
        <v>9147</v>
      </c>
      <c r="E7" s="9">
        <v>31094</v>
      </c>
    </row>
    <row r="8" spans="1:5" x14ac:dyDescent="0.45">
      <c r="A8" s="8" t="s">
        <v>28</v>
      </c>
      <c r="B8" s="9">
        <v>8010</v>
      </c>
      <c r="C8" s="9">
        <v>6767</v>
      </c>
      <c r="D8" s="9">
        <v>4552</v>
      </c>
      <c r="E8" s="9">
        <v>19329</v>
      </c>
    </row>
    <row r="9" spans="1:5" x14ac:dyDescent="0.45">
      <c r="A9" s="7" t="s">
        <v>16</v>
      </c>
      <c r="B9" s="9">
        <v>44385</v>
      </c>
      <c r="C9" s="9">
        <v>40028</v>
      </c>
      <c r="D9" s="9">
        <v>48347</v>
      </c>
      <c r="E9" s="9">
        <v>132760</v>
      </c>
    </row>
    <row r="10" spans="1:5" x14ac:dyDescent="0.45">
      <c r="A10" s="8" t="s">
        <v>25</v>
      </c>
      <c r="B10" s="9">
        <v>13524</v>
      </c>
      <c r="C10" s="9">
        <v>8231</v>
      </c>
      <c r="D10" s="9">
        <v>10425</v>
      </c>
      <c r="E10" s="9">
        <v>32180</v>
      </c>
    </row>
    <row r="11" spans="1:5" x14ac:dyDescent="0.45">
      <c r="A11" s="8" t="s">
        <v>27</v>
      </c>
      <c r="B11" s="9">
        <v>3188</v>
      </c>
      <c r="C11" s="9">
        <v>4943</v>
      </c>
      <c r="D11" s="9">
        <v>2739</v>
      </c>
      <c r="E11" s="9">
        <v>10870</v>
      </c>
    </row>
    <row r="12" spans="1:5" x14ac:dyDescent="0.45">
      <c r="A12" s="8" t="s">
        <v>30</v>
      </c>
      <c r="B12" s="9">
        <v>2986</v>
      </c>
      <c r="C12" s="9">
        <v>6181</v>
      </c>
      <c r="D12" s="9">
        <v>10762</v>
      </c>
      <c r="E12" s="9">
        <v>19929</v>
      </c>
    </row>
    <row r="13" spans="1:5" x14ac:dyDescent="0.45">
      <c r="A13" s="8" t="s">
        <v>5</v>
      </c>
      <c r="B13" s="9">
        <v>8313</v>
      </c>
      <c r="C13" s="9">
        <v>1008</v>
      </c>
      <c r="D13" s="9">
        <v>4717</v>
      </c>
      <c r="E13" s="9">
        <v>14038</v>
      </c>
    </row>
    <row r="14" spans="1:5" x14ac:dyDescent="0.45">
      <c r="A14" s="8" t="s">
        <v>32</v>
      </c>
      <c r="B14" s="9">
        <v>4793</v>
      </c>
      <c r="C14" s="9">
        <v>3049</v>
      </c>
      <c r="D14" s="9">
        <v>10704</v>
      </c>
      <c r="E14" s="9">
        <v>18546</v>
      </c>
    </row>
    <row r="15" spans="1:5" x14ac:dyDescent="0.45">
      <c r="A15" s="8" t="s">
        <v>34</v>
      </c>
      <c r="B15" s="9">
        <v>2056</v>
      </c>
      <c r="C15" s="9">
        <v>2273</v>
      </c>
      <c r="D15" s="9">
        <v>689</v>
      </c>
      <c r="E15" s="9">
        <v>5018</v>
      </c>
    </row>
    <row r="16" spans="1:5" x14ac:dyDescent="0.45">
      <c r="A16" s="8" t="s">
        <v>4</v>
      </c>
      <c r="B16" s="9">
        <v>9525</v>
      </c>
      <c r="C16" s="9">
        <v>14343</v>
      </c>
      <c r="D16" s="9">
        <v>8311</v>
      </c>
      <c r="E16" s="9">
        <v>32179</v>
      </c>
    </row>
    <row r="17" spans="1:5" x14ac:dyDescent="0.45">
      <c r="A17" s="7" t="s">
        <v>18</v>
      </c>
      <c r="B17" s="9">
        <v>8185</v>
      </c>
      <c r="C17" s="9">
        <v>13562</v>
      </c>
      <c r="D17" s="9">
        <v>18759</v>
      </c>
      <c r="E17" s="9">
        <v>40506</v>
      </c>
    </row>
    <row r="18" spans="1:5" x14ac:dyDescent="0.45">
      <c r="A18" s="8" t="s">
        <v>17</v>
      </c>
      <c r="B18" s="9">
        <v>2294</v>
      </c>
      <c r="C18" s="9">
        <v>1897</v>
      </c>
      <c r="D18" s="9">
        <v>2416</v>
      </c>
      <c r="E18" s="9">
        <v>6607</v>
      </c>
    </row>
    <row r="19" spans="1:5" x14ac:dyDescent="0.45">
      <c r="A19" s="8" t="s">
        <v>20</v>
      </c>
      <c r="B19" s="9">
        <v>5891</v>
      </c>
      <c r="C19" s="9">
        <v>9524</v>
      </c>
      <c r="D19" s="9">
        <v>7291</v>
      </c>
      <c r="E19" s="9">
        <v>22706</v>
      </c>
    </row>
    <row r="20" spans="1:5" x14ac:dyDescent="0.45">
      <c r="A20" s="8" t="s">
        <v>22</v>
      </c>
      <c r="B20" s="9"/>
      <c r="C20" s="9">
        <v>155</v>
      </c>
      <c r="D20" s="9">
        <v>8055</v>
      </c>
      <c r="E20" s="9">
        <v>8210</v>
      </c>
    </row>
    <row r="21" spans="1:5" x14ac:dyDescent="0.45">
      <c r="A21" s="8" t="s">
        <v>33</v>
      </c>
      <c r="B21" s="9"/>
      <c r="C21" s="9">
        <v>1986</v>
      </c>
      <c r="D21" s="9">
        <v>997</v>
      </c>
      <c r="E21" s="9">
        <v>2983</v>
      </c>
    </row>
    <row r="22" spans="1:5" x14ac:dyDescent="0.45">
      <c r="A22" s="7" t="s">
        <v>264</v>
      </c>
      <c r="B22" s="9">
        <v>85995</v>
      </c>
      <c r="C22" s="9">
        <v>82474</v>
      </c>
      <c r="D22" s="9">
        <v>97003</v>
      </c>
      <c r="E22" s="9">
        <v>265472</v>
      </c>
    </row>
    <row r="28" spans="1:5" x14ac:dyDescent="0.45">
      <c r="C28" s="2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1A39BF-A416-4A1D-A300-8A06A50BE099}">
  <dimension ref="A1:C11"/>
  <sheetViews>
    <sheetView workbookViewId="0">
      <selection activeCell="C6" sqref="C6"/>
    </sheetView>
  </sheetViews>
  <sheetFormatPr defaultColWidth="8.796875" defaultRowHeight="14.25" x14ac:dyDescent="0.45"/>
  <cols>
    <col min="1" max="1" width="18.33203125" bestFit="1" customWidth="1"/>
    <col min="2" max="2" width="14" bestFit="1" customWidth="1"/>
    <col min="3" max="3" width="20.1328125" bestFit="1" customWidth="1"/>
    <col min="4" max="77" width="12.6640625" customWidth="1"/>
    <col min="78" max="215" width="4" bestFit="1" customWidth="1"/>
    <col min="216" max="433" width="5" bestFit="1" customWidth="1"/>
    <col min="434" max="434" width="7.46484375" bestFit="1" customWidth="1"/>
    <col min="435" max="435" width="18.33203125" bestFit="1" customWidth="1"/>
  </cols>
  <sheetData>
    <row r="1" spans="1:3" x14ac:dyDescent="0.45">
      <c r="A1" s="6" t="s">
        <v>281</v>
      </c>
      <c r="B1" t="s">
        <v>282</v>
      </c>
      <c r="C1" t="s">
        <v>283</v>
      </c>
    </row>
    <row r="2" spans="1:3" ht="15.75" customHeight="1" x14ac:dyDescent="0.45">
      <c r="A2" s="7" t="s">
        <v>258</v>
      </c>
      <c r="B2" s="22">
        <v>0.17743349214449608</v>
      </c>
      <c r="C2" s="22">
        <v>0.19400000000000001</v>
      </c>
    </row>
    <row r="3" spans="1:3" ht="12.75" customHeight="1" x14ac:dyDescent="0.45">
      <c r="A3" s="7" t="s">
        <v>262</v>
      </c>
      <c r="B3" s="22">
        <v>0.20932687700380601</v>
      </c>
      <c r="C3" s="22">
        <v>0.216</v>
      </c>
    </row>
    <row r="4" spans="1:3" x14ac:dyDescent="0.45">
      <c r="A4" s="7" t="s">
        <v>259</v>
      </c>
      <c r="B4" s="22">
        <v>0.18649663613804496</v>
      </c>
      <c r="C4" s="22">
        <v>0.186</v>
      </c>
    </row>
    <row r="5" spans="1:3" x14ac:dyDescent="0.45">
      <c r="A5" s="7" t="s">
        <v>260</v>
      </c>
      <c r="B5" s="22">
        <v>0.2406378676971862</v>
      </c>
      <c r="C5" s="22">
        <v>0.222</v>
      </c>
    </row>
    <row r="6" spans="1:3" x14ac:dyDescent="0.45">
      <c r="A6" s="7" t="s">
        <v>261</v>
      </c>
      <c r="B6" s="22">
        <v>0.18610512701646675</v>
      </c>
      <c r="C6" s="22">
        <v>0.182</v>
      </c>
    </row>
    <row r="7" spans="1:3" x14ac:dyDescent="0.45">
      <c r="A7" s="7" t="s">
        <v>264</v>
      </c>
      <c r="B7" s="22">
        <v>1</v>
      </c>
      <c r="C7" s="22">
        <v>1</v>
      </c>
    </row>
    <row r="11" spans="1:3" x14ac:dyDescent="0.45">
      <c r="B11" s="2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01"/>
  <sheetViews>
    <sheetView tabSelected="1" workbookViewId="0">
      <selection activeCell="I7" sqref="I7"/>
    </sheetView>
  </sheetViews>
  <sheetFormatPr defaultColWidth="8.796875" defaultRowHeight="14.25" x14ac:dyDescent="0.45"/>
  <cols>
    <col min="1" max="1" width="12.46484375" style="1" customWidth="1"/>
    <col min="2" max="2" width="10.6640625" style="27" bestFit="1" customWidth="1"/>
    <col min="3" max="3" width="12" style="1" customWidth="1"/>
    <col min="4" max="4" width="21" style="1" bestFit="1" customWidth="1"/>
    <col min="5" max="5" width="11.1328125" style="1" bestFit="1" customWidth="1"/>
    <col min="6" max="6" width="11.796875" style="1" customWidth="1"/>
    <col min="7" max="7" width="19.796875" style="1" customWidth="1"/>
    <col min="8" max="8" width="20.46484375" style="1" customWidth="1"/>
    <col min="9" max="9" width="14" customWidth="1"/>
    <col min="10" max="10" width="35.1328125" customWidth="1"/>
    <col min="11" max="11" width="17.796875" customWidth="1"/>
  </cols>
  <sheetData>
    <row r="1" spans="1:11" x14ac:dyDescent="0.45">
      <c r="A1" s="24" t="s">
        <v>253</v>
      </c>
      <c r="B1" s="26" t="s">
        <v>7</v>
      </c>
      <c r="C1" s="24" t="s">
        <v>0</v>
      </c>
      <c r="D1" s="24" t="s">
        <v>244</v>
      </c>
      <c r="E1" s="24" t="s">
        <v>9</v>
      </c>
      <c r="F1" s="24" t="s">
        <v>6</v>
      </c>
      <c r="G1" s="24" t="s">
        <v>263</v>
      </c>
      <c r="H1" s="24" t="s">
        <v>272</v>
      </c>
      <c r="I1" s="25" t="s">
        <v>13</v>
      </c>
      <c r="J1" s="25" t="s">
        <v>279</v>
      </c>
      <c r="K1" s="25" t="s">
        <v>280</v>
      </c>
    </row>
    <row r="2" spans="1:11" x14ac:dyDescent="0.45">
      <c r="A2" s="1">
        <v>4</v>
      </c>
      <c r="B2" s="27">
        <v>41810</v>
      </c>
      <c r="C2" s="1" t="s">
        <v>247</v>
      </c>
      <c r="D2" s="1" t="s">
        <v>108</v>
      </c>
      <c r="E2" s="1" t="s">
        <v>251</v>
      </c>
      <c r="F2" s="1">
        <v>972</v>
      </c>
      <c r="G2" s="1">
        <v>1</v>
      </c>
      <c r="H2" s="1" t="str">
        <f>VLOOKUP(vendite[[#This Row],[Provincia]],'Dati di Supporto'!$B$3:$C$105,2)</f>
        <v>Emilia-Romagna</v>
      </c>
      <c r="I2" s="1" t="str">
        <f>VLOOKUP(vendite[[#This Row],[Regione]],'Dati di Supporto'!$G$3:$H$22,2)</f>
        <v>NORD</v>
      </c>
      <c r="J2" s="1" t="str">
        <f>IF(F2&lt;400,'Dati di Supporto'!$P$3,IF(AND(F2&gt;400,F2&lt;800),'Dati di Supporto'!$P$4,IF(AND(F2&gt;800,F2&lt;1200),'Dati di Supporto'!$P$5,IF(AND(F2&gt;1200,F2&lt;1500),'Dati di Supporto'!$P$6,IF(F2&gt;1500,'Dati di Supporto'!$P$7,"FALSO")))))</f>
        <v>Fascia 3 (da 800 €  a meno di 1200 €)</v>
      </c>
      <c r="K2" s="1" t="str">
        <f>VLOOKUP(vendite[[#This Row],[ID tipo pagamento]],'Dati di Supporto'!$O$12:$P$16,2)</f>
        <v>Contanti</v>
      </c>
    </row>
    <row r="3" spans="1:11" x14ac:dyDescent="0.45">
      <c r="A3" s="1">
        <v>8</v>
      </c>
      <c r="B3" s="27">
        <v>41742</v>
      </c>
      <c r="C3" s="1" t="s">
        <v>247</v>
      </c>
      <c r="D3" s="1" t="s">
        <v>114</v>
      </c>
      <c r="E3" s="1" t="s">
        <v>10</v>
      </c>
      <c r="F3" s="1">
        <v>760</v>
      </c>
      <c r="G3" s="1">
        <v>2</v>
      </c>
      <c r="H3" s="1" t="str">
        <f>VLOOKUP(vendite[[#This Row],[Provincia]],'Dati di Supporto'!$B$3:$C$105,2)</f>
        <v>Sardegna</v>
      </c>
      <c r="I3" s="1" t="str">
        <f>VLOOKUP(vendite[[#This Row],[Regione]],'Dati di Supporto'!$G$3:$H$22,2)</f>
        <v>ISOLE</v>
      </c>
      <c r="J3" s="1" t="str">
        <f>IF(F3&lt;400,'Dati di Supporto'!$P$3,IF(AND(F3&gt;400,F3&lt;800),'Dati di Supporto'!$P$4,IF(AND(F3&gt;800,F3&lt;1200),'Dati di Supporto'!$P$5,IF(AND(F3&gt;1200,F3&lt;1500),'Dati di Supporto'!$P$6,IF(F3&gt;1500,'Dati di Supporto'!$P$7,"FALSO")))))</f>
        <v>Fascia 2 (da 400 €  a meno di 800 €)</v>
      </c>
      <c r="K3" s="1" t="str">
        <f>VLOOKUP(vendite[[#This Row],[ID tipo pagamento]],'Dati di Supporto'!$O$12:$P$16,2)</f>
        <v>Bonifico Bancario</v>
      </c>
    </row>
    <row r="4" spans="1:11" x14ac:dyDescent="0.45">
      <c r="A4" s="1">
        <v>9</v>
      </c>
      <c r="B4" s="27">
        <v>41754</v>
      </c>
      <c r="C4" s="1" t="s">
        <v>247</v>
      </c>
      <c r="D4" s="1" t="s">
        <v>103</v>
      </c>
      <c r="E4" s="1" t="s">
        <v>10</v>
      </c>
      <c r="F4" s="1">
        <v>10</v>
      </c>
      <c r="G4" s="1">
        <v>5</v>
      </c>
      <c r="H4" s="1" t="str">
        <f>VLOOKUP(vendite[[#This Row],[Provincia]],'Dati di Supporto'!$B$3:$C$105,2)</f>
        <v>Toscana</v>
      </c>
      <c r="I4" s="1" t="str">
        <f>VLOOKUP(vendite[[#This Row],[Regione]],'Dati di Supporto'!$G$3:$H$22,2)</f>
        <v>CENTRO</v>
      </c>
      <c r="J4" s="1" t="str">
        <f>IF(F4&lt;400,'Dati di Supporto'!$P$3,IF(AND(F4&gt;400,F4&lt;800),'Dati di Supporto'!$P$4,IF(AND(F4&gt;800,F4&lt;1200),'Dati di Supporto'!$P$5,IF(AND(F4&gt;1200,F4&lt;1500),'Dati di Supporto'!$P$6,IF(F4&gt;1500,'Dati di Supporto'!$P$7,"FALSO")))))</f>
        <v>Fascia 1 (inferiore a 400 €)</v>
      </c>
      <c r="K4" s="1" t="str">
        <f>VLOOKUP(vendite[[#This Row],[ID tipo pagamento]],'Dati di Supporto'!$O$12:$P$16,2)</f>
        <v>Assegno Bancario</v>
      </c>
    </row>
    <row r="5" spans="1:11" x14ac:dyDescent="0.45">
      <c r="A5" s="1">
        <v>10</v>
      </c>
      <c r="B5" s="27">
        <v>41722</v>
      </c>
      <c r="C5" s="1" t="s">
        <v>247</v>
      </c>
      <c r="D5" s="1" t="s">
        <v>126</v>
      </c>
      <c r="E5" s="1" t="s">
        <v>252</v>
      </c>
      <c r="F5" s="1">
        <v>357</v>
      </c>
      <c r="G5" s="1">
        <v>2</v>
      </c>
      <c r="H5" s="1" t="str">
        <f>VLOOKUP(vendite[[#This Row],[Provincia]],'Dati di Supporto'!$B$3:$C$105,2)</f>
        <v>Friuli-Venezia Giulia</v>
      </c>
      <c r="I5" s="1" t="str">
        <f>VLOOKUP(vendite[[#This Row],[Regione]],'Dati di Supporto'!$G$3:$H$22,2)</f>
        <v>NORD</v>
      </c>
      <c r="J5" s="1" t="str">
        <f>IF(F5&lt;400,'Dati di Supporto'!$P$3,IF(AND(F5&gt;400,F5&lt;800),'Dati di Supporto'!$P$4,IF(AND(F5&gt;800,F5&lt;1200),'Dati di Supporto'!$P$5,IF(AND(F5&gt;1200,F5&lt;1500),'Dati di Supporto'!$P$6,IF(F5&gt;1500,'Dati di Supporto'!$P$7,"FALSO")))))</f>
        <v>Fascia 1 (inferiore a 400 €)</v>
      </c>
      <c r="K5" s="1" t="str">
        <f>VLOOKUP(vendite[[#This Row],[ID tipo pagamento]],'Dati di Supporto'!$O$12:$P$16,2)</f>
        <v>Bonifico Bancario</v>
      </c>
    </row>
    <row r="6" spans="1:11" x14ac:dyDescent="0.45">
      <c r="A6" s="1">
        <v>11</v>
      </c>
      <c r="B6" s="27">
        <v>41784</v>
      </c>
      <c r="C6" s="1" t="s">
        <v>247</v>
      </c>
      <c r="D6" s="1" t="s">
        <v>114</v>
      </c>
      <c r="E6" s="1" t="s">
        <v>10</v>
      </c>
      <c r="F6" s="1">
        <v>19</v>
      </c>
      <c r="G6" s="1">
        <v>1</v>
      </c>
      <c r="H6" s="1" t="str">
        <f>VLOOKUP(vendite[[#This Row],[Provincia]],'Dati di Supporto'!$B$3:$C$105,2)</f>
        <v>Sardegna</v>
      </c>
      <c r="I6" s="1" t="str">
        <f>VLOOKUP(vendite[[#This Row],[Regione]],'Dati di Supporto'!$G$3:$H$22,2)</f>
        <v>ISOLE</v>
      </c>
      <c r="J6" s="1" t="str">
        <f>IF(F6&lt;400,'Dati di Supporto'!$P$3,IF(AND(F6&gt;400,F6&lt;800),'Dati di Supporto'!$P$4,IF(AND(F6&gt;800,F6&lt;1200),'Dati di Supporto'!$P$5,IF(AND(F6&gt;1200,F6&lt;1500),'Dati di Supporto'!$P$6,IF(F6&gt;1500,'Dati di Supporto'!$P$7,"FALSO")))))</f>
        <v>Fascia 1 (inferiore a 400 €)</v>
      </c>
      <c r="K6" s="1" t="str">
        <f>VLOOKUP(vendite[[#This Row],[ID tipo pagamento]],'Dati di Supporto'!$O$12:$P$16,2)</f>
        <v>Contanti</v>
      </c>
    </row>
    <row r="7" spans="1:11" x14ac:dyDescent="0.45">
      <c r="A7" s="1">
        <v>13</v>
      </c>
      <c r="B7" s="27">
        <v>41777</v>
      </c>
      <c r="C7" s="1" t="s">
        <v>247</v>
      </c>
      <c r="D7" s="1" t="s">
        <v>116</v>
      </c>
      <c r="E7" s="1" t="s">
        <v>252</v>
      </c>
      <c r="F7" s="1">
        <v>604</v>
      </c>
      <c r="G7" s="1">
        <v>1</v>
      </c>
      <c r="H7" s="1" t="str">
        <f>VLOOKUP(vendite[[#This Row],[Provincia]],'Dati di Supporto'!$B$3:$C$105,2)</f>
        <v>Toscana</v>
      </c>
      <c r="I7" s="1" t="str">
        <f>VLOOKUP(vendite[[#This Row],[Regione]],'Dati di Supporto'!$G$3:$H$22,2)</f>
        <v>CENTRO</v>
      </c>
      <c r="J7" s="1" t="str">
        <f>IF(F7&lt;400,'Dati di Supporto'!$P$3,IF(AND(F7&gt;400,F7&lt;800),'Dati di Supporto'!$P$4,IF(AND(F7&gt;800,F7&lt;1200),'Dati di Supporto'!$P$5,IF(AND(F7&gt;1200,F7&lt;1500),'Dati di Supporto'!$P$6,IF(F7&gt;1500,'Dati di Supporto'!$P$7,"FALSO")))))</f>
        <v>Fascia 2 (da 400 €  a meno di 800 €)</v>
      </c>
      <c r="K7" s="1" t="str">
        <f>VLOOKUP(vendite[[#This Row],[ID tipo pagamento]],'Dati di Supporto'!$O$12:$P$16,2)</f>
        <v>Contanti</v>
      </c>
    </row>
    <row r="8" spans="1:11" x14ac:dyDescent="0.45">
      <c r="A8" s="1">
        <v>24</v>
      </c>
      <c r="B8" s="27">
        <v>41694</v>
      </c>
      <c r="C8" s="1" t="s">
        <v>247</v>
      </c>
      <c r="D8" s="1" t="s">
        <v>123</v>
      </c>
      <c r="E8" s="1" t="s">
        <v>250</v>
      </c>
      <c r="F8" s="1">
        <v>1072</v>
      </c>
      <c r="G8" s="1">
        <v>5</v>
      </c>
      <c r="H8" s="1" t="str">
        <f>VLOOKUP(vendite[[#This Row],[Provincia]],'Dati di Supporto'!$B$3:$C$105,2)</f>
        <v>Sicilia</v>
      </c>
      <c r="I8" s="1" t="str">
        <f>VLOOKUP(vendite[[#This Row],[Regione]],'Dati di Supporto'!$G$3:$H$22,2)</f>
        <v>ISOLE</v>
      </c>
      <c r="J8" s="1" t="str">
        <f>IF(F8&lt;400,'Dati di Supporto'!$P$3,IF(AND(F8&gt;400,F8&lt;800),'Dati di Supporto'!$P$4,IF(AND(F8&gt;800,F8&lt;1200),'Dati di Supporto'!$P$5,IF(AND(F8&gt;1200,F8&lt;1500),'Dati di Supporto'!$P$6,IF(F8&gt;1500,'Dati di Supporto'!$P$7,"FALSO")))))</f>
        <v>Fascia 3 (da 800 €  a meno di 1200 €)</v>
      </c>
      <c r="K8" s="1" t="str">
        <f>VLOOKUP(vendite[[#This Row],[ID tipo pagamento]],'Dati di Supporto'!$O$12:$P$16,2)</f>
        <v>Assegno Bancario</v>
      </c>
    </row>
    <row r="9" spans="1:11" x14ac:dyDescent="0.45">
      <c r="A9" s="1">
        <v>28</v>
      </c>
      <c r="B9" s="27">
        <v>41728</v>
      </c>
      <c r="C9" s="1" t="s">
        <v>247</v>
      </c>
      <c r="D9" s="1" t="s">
        <v>103</v>
      </c>
      <c r="E9" s="1" t="s">
        <v>11</v>
      </c>
      <c r="F9" s="1">
        <v>643</v>
      </c>
      <c r="G9" s="1">
        <v>1</v>
      </c>
      <c r="H9" s="1" t="str">
        <f>VLOOKUP(vendite[[#This Row],[Provincia]],'Dati di Supporto'!$B$3:$C$105,2)</f>
        <v>Toscana</v>
      </c>
      <c r="I9" s="1" t="str">
        <f>VLOOKUP(vendite[[#This Row],[Regione]],'Dati di Supporto'!$G$3:$H$22,2)</f>
        <v>CENTRO</v>
      </c>
      <c r="J9" s="1" t="str">
        <f>IF(F9&lt;400,'Dati di Supporto'!$P$3,IF(AND(F9&gt;400,F9&lt;800),'Dati di Supporto'!$P$4,IF(AND(F9&gt;800,F9&lt;1200),'Dati di Supporto'!$P$5,IF(AND(F9&gt;1200,F9&lt;1500),'Dati di Supporto'!$P$6,IF(F9&gt;1500,'Dati di Supporto'!$P$7,"FALSO")))))</f>
        <v>Fascia 2 (da 400 €  a meno di 800 €)</v>
      </c>
      <c r="K9" s="1" t="str">
        <f>VLOOKUP(vendite[[#This Row],[ID tipo pagamento]],'Dati di Supporto'!$O$12:$P$16,2)</f>
        <v>Contanti</v>
      </c>
    </row>
    <row r="10" spans="1:11" x14ac:dyDescent="0.45">
      <c r="A10" s="1">
        <v>34</v>
      </c>
      <c r="B10" s="27">
        <v>41783</v>
      </c>
      <c r="C10" s="1" t="s">
        <v>247</v>
      </c>
      <c r="D10" s="1" t="s">
        <v>123</v>
      </c>
      <c r="E10" s="1" t="s">
        <v>10</v>
      </c>
      <c r="F10" s="1">
        <v>1288</v>
      </c>
      <c r="G10" s="1">
        <v>1</v>
      </c>
      <c r="H10" s="1" t="str">
        <f>VLOOKUP(vendite[[#This Row],[Provincia]],'Dati di Supporto'!$B$3:$C$105,2)</f>
        <v>Sicilia</v>
      </c>
      <c r="I10" s="1" t="str">
        <f>VLOOKUP(vendite[[#This Row],[Regione]],'Dati di Supporto'!$G$3:$H$22,2)</f>
        <v>ISOLE</v>
      </c>
      <c r="J10" s="1" t="str">
        <f>IF(F10&lt;400,'Dati di Supporto'!$P$3,IF(AND(F10&gt;400,F10&lt;800),'Dati di Supporto'!$P$4,IF(AND(F10&gt;800,F10&lt;1200),'Dati di Supporto'!$P$5,IF(AND(F10&gt;1200,F10&lt;1500),'Dati di Supporto'!$P$6,IF(F10&gt;1500,'Dati di Supporto'!$P$7,"FALSO")))))</f>
        <v>Fascia 4 (da 1200 €  a meno di 1500 €)</v>
      </c>
      <c r="K10" s="1" t="str">
        <f>VLOOKUP(vendite[[#This Row],[ID tipo pagamento]],'Dati di Supporto'!$O$12:$P$16,2)</f>
        <v>Contanti</v>
      </c>
    </row>
    <row r="11" spans="1:11" x14ac:dyDescent="0.45">
      <c r="A11" s="1">
        <v>35</v>
      </c>
      <c r="B11" s="27">
        <v>41729</v>
      </c>
      <c r="C11" s="1" t="s">
        <v>247</v>
      </c>
      <c r="D11" s="1" t="s">
        <v>135</v>
      </c>
      <c r="E11" s="1" t="s">
        <v>252</v>
      </c>
      <c r="F11" s="1">
        <v>1857</v>
      </c>
      <c r="G11" s="1">
        <v>3</v>
      </c>
      <c r="H11" s="1" t="str">
        <f>VLOOKUP(vendite[[#This Row],[Provincia]],'Dati di Supporto'!$B$3:$C$105,2)</f>
        <v>Lazio</v>
      </c>
      <c r="I11" s="1" t="str">
        <f>VLOOKUP(vendite[[#This Row],[Regione]],'Dati di Supporto'!$G$3:$H$22,2)</f>
        <v>CENTRO</v>
      </c>
      <c r="J11" s="1" t="str">
        <f>IF(F11&lt;400,'Dati di Supporto'!$P$3,IF(AND(F11&gt;400,F11&lt;800),'Dati di Supporto'!$P$4,IF(AND(F11&gt;800,F11&lt;1200),'Dati di Supporto'!$P$5,IF(AND(F11&gt;1200,F11&lt;1500),'Dati di Supporto'!$P$6,IF(F11&gt;1500,'Dati di Supporto'!$P$7,"FALSO")))))</f>
        <v>Fascia 5 (da 1500 € e oltre)</v>
      </c>
      <c r="K11" s="1" t="str">
        <f>VLOOKUP(vendite[[#This Row],[ID tipo pagamento]],'Dati di Supporto'!$O$12:$P$16,2)</f>
        <v>Carta di credito</v>
      </c>
    </row>
    <row r="12" spans="1:11" x14ac:dyDescent="0.45">
      <c r="A12" s="1">
        <v>47</v>
      </c>
      <c r="B12" s="27">
        <v>41733</v>
      </c>
      <c r="C12" s="1" t="s">
        <v>247</v>
      </c>
      <c r="D12" s="1" t="s">
        <v>133</v>
      </c>
      <c r="E12" s="1" t="s">
        <v>252</v>
      </c>
      <c r="F12" s="1">
        <v>1918</v>
      </c>
      <c r="G12" s="1">
        <v>3</v>
      </c>
      <c r="H12" s="1" t="str">
        <f>VLOOKUP(vendite[[#This Row],[Provincia]],'Dati di Supporto'!$B$3:$C$105,2)</f>
        <v>Calabria</v>
      </c>
      <c r="I12" s="1" t="str">
        <f>VLOOKUP(vendite[[#This Row],[Regione]],'Dati di Supporto'!$G$3:$H$22,2)</f>
        <v>SUD</v>
      </c>
      <c r="J12" s="1" t="str">
        <f>IF(F12&lt;400,'Dati di Supporto'!$P$3,IF(AND(F12&gt;400,F12&lt;800),'Dati di Supporto'!$P$4,IF(AND(F12&gt;800,F12&lt;1200),'Dati di Supporto'!$P$5,IF(AND(F12&gt;1200,F12&lt;1500),'Dati di Supporto'!$P$6,IF(F12&gt;1500,'Dati di Supporto'!$P$7,"FALSO")))))</f>
        <v>Fascia 5 (da 1500 € e oltre)</v>
      </c>
      <c r="K12" s="1" t="str">
        <f>VLOOKUP(vendite[[#This Row],[ID tipo pagamento]],'Dati di Supporto'!$O$12:$P$16,2)</f>
        <v>Carta di credito</v>
      </c>
    </row>
    <row r="13" spans="1:11" x14ac:dyDescent="0.45">
      <c r="A13" s="1">
        <v>56</v>
      </c>
      <c r="B13" s="27">
        <v>41796</v>
      </c>
      <c r="C13" s="1" t="s">
        <v>247</v>
      </c>
      <c r="D13" s="1" t="s">
        <v>106</v>
      </c>
      <c r="E13" s="1" t="s">
        <v>10</v>
      </c>
      <c r="F13" s="1">
        <v>1724</v>
      </c>
      <c r="G13" s="1">
        <v>4</v>
      </c>
      <c r="H13" s="1" t="str">
        <f>VLOOKUP(vendite[[#This Row],[Provincia]],'Dati di Supporto'!$B$3:$C$105,2)</f>
        <v>Toscana</v>
      </c>
      <c r="I13" s="1" t="str">
        <f>VLOOKUP(vendite[[#This Row],[Regione]],'Dati di Supporto'!$G$3:$H$22,2)</f>
        <v>CENTRO</v>
      </c>
      <c r="J13" s="1" t="str">
        <f>IF(F13&lt;400,'Dati di Supporto'!$P$3,IF(AND(F13&gt;400,F13&lt;800),'Dati di Supporto'!$P$4,IF(AND(F13&gt;800,F13&lt;1200),'Dati di Supporto'!$P$5,IF(AND(F13&gt;1200,F13&lt;1500),'Dati di Supporto'!$P$6,IF(F13&gt;1500,'Dati di Supporto'!$P$7,"FALSO")))))</f>
        <v>Fascia 5 (da 1500 € e oltre)</v>
      </c>
      <c r="K13" s="1" t="str">
        <f>VLOOKUP(vendite[[#This Row],[ID tipo pagamento]],'Dati di Supporto'!$O$12:$P$16,2)</f>
        <v>Bollettino postale</v>
      </c>
    </row>
    <row r="14" spans="1:11" x14ac:dyDescent="0.45">
      <c r="A14" s="1">
        <v>64</v>
      </c>
      <c r="B14" s="27">
        <v>41674</v>
      </c>
      <c r="C14" s="1" t="s">
        <v>247</v>
      </c>
      <c r="D14" s="1" t="s">
        <v>118</v>
      </c>
      <c r="E14" s="1" t="s">
        <v>251</v>
      </c>
      <c r="F14" s="1">
        <v>772</v>
      </c>
      <c r="G14" s="1">
        <v>2</v>
      </c>
      <c r="H14" s="1" t="str">
        <f>VLOOKUP(vendite[[#This Row],[Provincia]],'Dati di Supporto'!$B$3:$C$105,2)</f>
        <v>Lombardia</v>
      </c>
      <c r="I14" s="1" t="str">
        <f>VLOOKUP(vendite[[#This Row],[Regione]],'Dati di Supporto'!$G$3:$H$22,2)</f>
        <v>NORD</v>
      </c>
      <c r="J14" s="1" t="str">
        <f>IF(F14&lt;400,'Dati di Supporto'!$P$3,IF(AND(F14&gt;400,F14&lt;800),'Dati di Supporto'!$P$4,IF(AND(F14&gt;800,F14&lt;1200),'Dati di Supporto'!$P$5,IF(AND(F14&gt;1200,F14&lt;1500),'Dati di Supporto'!$P$6,IF(F14&gt;1500,'Dati di Supporto'!$P$7,"FALSO")))))</f>
        <v>Fascia 2 (da 400 €  a meno di 800 €)</v>
      </c>
      <c r="K14" s="1" t="str">
        <f>VLOOKUP(vendite[[#This Row],[ID tipo pagamento]],'Dati di Supporto'!$O$12:$P$16,2)</f>
        <v>Bonifico Bancario</v>
      </c>
    </row>
    <row r="15" spans="1:11" x14ac:dyDescent="0.45">
      <c r="A15" s="1">
        <v>82</v>
      </c>
      <c r="B15" s="27">
        <v>41661</v>
      </c>
      <c r="C15" s="1" t="s">
        <v>247</v>
      </c>
      <c r="D15" s="1" t="s">
        <v>213</v>
      </c>
      <c r="E15" s="1" t="s">
        <v>11</v>
      </c>
      <c r="F15" s="1">
        <v>1283</v>
      </c>
      <c r="G15" s="1">
        <v>4</v>
      </c>
      <c r="H15" s="1" t="str">
        <f>VLOOKUP(vendite[[#This Row],[Provincia]],'Dati di Supporto'!$B$3:$C$105,2)</f>
        <v>Emilia-Romagna</v>
      </c>
      <c r="I15" s="1" t="str">
        <f>VLOOKUP(vendite[[#This Row],[Regione]],'Dati di Supporto'!$G$3:$H$22,2)</f>
        <v>NORD</v>
      </c>
      <c r="J15" s="1" t="str">
        <f>IF(F15&lt;400,'Dati di Supporto'!$P$3,IF(AND(F15&gt;400,F15&lt;800),'Dati di Supporto'!$P$4,IF(AND(F15&gt;800,F15&lt;1200),'Dati di Supporto'!$P$5,IF(AND(F15&gt;1200,F15&lt;1500),'Dati di Supporto'!$P$6,IF(F15&gt;1500,'Dati di Supporto'!$P$7,"FALSO")))))</f>
        <v>Fascia 4 (da 1200 €  a meno di 1500 €)</v>
      </c>
      <c r="K15" s="1" t="str">
        <f>VLOOKUP(vendite[[#This Row],[ID tipo pagamento]],'Dati di Supporto'!$O$12:$P$16,2)</f>
        <v>Bollettino postale</v>
      </c>
    </row>
    <row r="16" spans="1:11" x14ac:dyDescent="0.45">
      <c r="A16" s="1">
        <v>94</v>
      </c>
      <c r="B16" s="27">
        <v>41674</v>
      </c>
      <c r="C16" s="1" t="s">
        <v>247</v>
      </c>
      <c r="D16" s="1" t="s">
        <v>133</v>
      </c>
      <c r="E16" s="1" t="s">
        <v>251</v>
      </c>
      <c r="F16" s="1">
        <v>862</v>
      </c>
      <c r="G16" s="1">
        <v>5</v>
      </c>
      <c r="H16" s="1" t="str">
        <f>VLOOKUP(vendite[[#This Row],[Provincia]],'Dati di Supporto'!$B$3:$C$105,2)</f>
        <v>Calabria</v>
      </c>
      <c r="I16" s="1" t="str">
        <f>VLOOKUP(vendite[[#This Row],[Regione]],'Dati di Supporto'!$G$3:$H$22,2)</f>
        <v>SUD</v>
      </c>
      <c r="J16" s="1" t="str">
        <f>IF(F16&lt;400,'Dati di Supporto'!$P$3,IF(AND(F16&gt;400,F16&lt;800),'Dati di Supporto'!$P$4,IF(AND(F16&gt;800,F16&lt;1200),'Dati di Supporto'!$P$5,IF(AND(F16&gt;1200,F16&lt;1500),'Dati di Supporto'!$P$6,IF(F16&gt;1500,'Dati di Supporto'!$P$7,"FALSO")))))</f>
        <v>Fascia 3 (da 800 €  a meno di 1200 €)</v>
      </c>
      <c r="K16" s="1" t="str">
        <f>VLOOKUP(vendite[[#This Row],[ID tipo pagamento]],'Dati di Supporto'!$O$12:$P$16,2)</f>
        <v>Assegno Bancario</v>
      </c>
    </row>
    <row r="17" spans="1:11" x14ac:dyDescent="0.45">
      <c r="A17" s="1">
        <v>101</v>
      </c>
      <c r="B17" s="27">
        <v>41696</v>
      </c>
      <c r="C17" s="1" t="s">
        <v>247</v>
      </c>
      <c r="D17" s="1" t="s">
        <v>121</v>
      </c>
      <c r="E17" s="1" t="s">
        <v>250</v>
      </c>
      <c r="F17" s="1">
        <v>146</v>
      </c>
      <c r="G17" s="1">
        <v>1</v>
      </c>
      <c r="H17" s="1" t="str">
        <f>VLOOKUP(vendite[[#This Row],[Provincia]],'Dati di Supporto'!$B$3:$C$105,2)</f>
        <v>Umbria</v>
      </c>
      <c r="I17" s="1" t="str">
        <f>VLOOKUP(vendite[[#This Row],[Regione]],'Dati di Supporto'!$G$3:$H$22,2)</f>
        <v>CENTRO</v>
      </c>
      <c r="J17" s="1" t="str">
        <f>IF(F17&lt;400,'Dati di Supporto'!$P$3,IF(AND(F17&gt;400,F17&lt;800),'Dati di Supporto'!$P$4,IF(AND(F17&gt;800,F17&lt;1200),'Dati di Supporto'!$P$5,IF(AND(F17&gt;1200,F17&lt;1500),'Dati di Supporto'!$P$6,IF(F17&gt;1500,'Dati di Supporto'!$P$7,"FALSO")))))</f>
        <v>Fascia 1 (inferiore a 400 €)</v>
      </c>
      <c r="K17" s="1" t="str">
        <f>VLOOKUP(vendite[[#This Row],[ID tipo pagamento]],'Dati di Supporto'!$O$12:$P$16,2)</f>
        <v>Contanti</v>
      </c>
    </row>
    <row r="18" spans="1:11" x14ac:dyDescent="0.45">
      <c r="A18" s="1">
        <v>106</v>
      </c>
      <c r="B18" s="27">
        <v>41651</v>
      </c>
      <c r="C18" s="1" t="s">
        <v>247</v>
      </c>
      <c r="D18" s="1" t="s">
        <v>100</v>
      </c>
      <c r="E18" s="1" t="s">
        <v>250</v>
      </c>
      <c r="F18" s="1">
        <v>1921</v>
      </c>
      <c r="G18" s="1">
        <v>5</v>
      </c>
      <c r="H18" s="1" t="str">
        <f>VLOOKUP(vendite[[#This Row],[Provincia]],'Dati di Supporto'!$B$3:$C$105,2)</f>
        <v>Abruzzo</v>
      </c>
      <c r="I18" s="1" t="str">
        <f>VLOOKUP(vendite[[#This Row],[Regione]],'Dati di Supporto'!$G$3:$H$22,2)</f>
        <v>CENTRO</v>
      </c>
      <c r="J18" s="1" t="str">
        <f>IF(F18&lt;400,'Dati di Supporto'!$P$3,IF(AND(F18&gt;400,F18&lt;800),'Dati di Supporto'!$P$4,IF(AND(F18&gt;800,F18&lt;1200),'Dati di Supporto'!$P$5,IF(AND(F18&gt;1200,F18&lt;1500),'Dati di Supporto'!$P$6,IF(F18&gt;1500,'Dati di Supporto'!$P$7,"FALSO")))))</f>
        <v>Fascia 5 (da 1500 € e oltre)</v>
      </c>
      <c r="K18" s="1" t="str">
        <f>VLOOKUP(vendite[[#This Row],[ID tipo pagamento]],'Dati di Supporto'!$O$12:$P$16,2)</f>
        <v>Assegno Bancario</v>
      </c>
    </row>
    <row r="19" spans="1:11" x14ac:dyDescent="0.45">
      <c r="A19" s="1">
        <v>107</v>
      </c>
      <c r="B19" s="27">
        <v>41769</v>
      </c>
      <c r="C19" s="1" t="s">
        <v>247</v>
      </c>
      <c r="D19" s="1" t="s">
        <v>108</v>
      </c>
      <c r="E19" s="1" t="s">
        <v>10</v>
      </c>
      <c r="F19" s="1">
        <v>1427</v>
      </c>
      <c r="G19" s="1">
        <v>4</v>
      </c>
      <c r="H19" s="1" t="str">
        <f>VLOOKUP(vendite[[#This Row],[Provincia]],'Dati di Supporto'!$B$3:$C$105,2)</f>
        <v>Emilia-Romagna</v>
      </c>
      <c r="I19" s="1" t="str">
        <f>VLOOKUP(vendite[[#This Row],[Regione]],'Dati di Supporto'!$G$3:$H$22,2)</f>
        <v>NORD</v>
      </c>
      <c r="J19" s="1" t="str">
        <f>IF(F19&lt;400,'Dati di Supporto'!$P$3,IF(AND(F19&gt;400,F19&lt;800),'Dati di Supporto'!$P$4,IF(AND(F19&gt;800,F19&lt;1200),'Dati di Supporto'!$P$5,IF(AND(F19&gt;1200,F19&lt;1500),'Dati di Supporto'!$P$6,IF(F19&gt;1500,'Dati di Supporto'!$P$7,"FALSO")))))</f>
        <v>Fascia 4 (da 1200 €  a meno di 1500 €)</v>
      </c>
      <c r="K19" s="1" t="str">
        <f>VLOOKUP(vendite[[#This Row],[ID tipo pagamento]],'Dati di Supporto'!$O$12:$P$16,2)</f>
        <v>Bollettino postale</v>
      </c>
    </row>
    <row r="20" spans="1:11" x14ac:dyDescent="0.45">
      <c r="A20" s="1">
        <v>112</v>
      </c>
      <c r="B20" s="27">
        <v>41680</v>
      </c>
      <c r="C20" s="1" t="s">
        <v>247</v>
      </c>
      <c r="D20" s="1" t="s">
        <v>121</v>
      </c>
      <c r="E20" s="1" t="s">
        <v>251</v>
      </c>
      <c r="F20" s="1">
        <v>115</v>
      </c>
      <c r="G20" s="1">
        <v>1</v>
      </c>
      <c r="H20" s="1" t="str">
        <f>VLOOKUP(vendite[[#This Row],[Provincia]],'Dati di Supporto'!$B$3:$C$105,2)</f>
        <v>Umbria</v>
      </c>
      <c r="I20" s="1" t="str">
        <f>VLOOKUP(vendite[[#This Row],[Regione]],'Dati di Supporto'!$G$3:$H$22,2)</f>
        <v>CENTRO</v>
      </c>
      <c r="J20" s="1" t="str">
        <f>IF(F20&lt;400,'Dati di Supporto'!$P$3,IF(AND(F20&gt;400,F20&lt;800),'Dati di Supporto'!$P$4,IF(AND(F20&gt;800,F20&lt;1200),'Dati di Supporto'!$P$5,IF(AND(F20&gt;1200,F20&lt;1500),'Dati di Supporto'!$P$6,IF(F20&gt;1500,'Dati di Supporto'!$P$7,"FALSO")))))</f>
        <v>Fascia 1 (inferiore a 400 €)</v>
      </c>
      <c r="K20" s="1" t="str">
        <f>VLOOKUP(vendite[[#This Row],[ID tipo pagamento]],'Dati di Supporto'!$O$12:$P$16,2)</f>
        <v>Contanti</v>
      </c>
    </row>
    <row r="21" spans="1:11" x14ac:dyDescent="0.45">
      <c r="A21" s="1">
        <v>114</v>
      </c>
      <c r="B21" s="27">
        <v>41766</v>
      </c>
      <c r="C21" s="1" t="s">
        <v>247</v>
      </c>
      <c r="D21" s="1" t="s">
        <v>121</v>
      </c>
      <c r="E21" s="1" t="s">
        <v>11</v>
      </c>
      <c r="F21" s="1">
        <v>1505</v>
      </c>
      <c r="G21" s="1">
        <v>2</v>
      </c>
      <c r="H21" s="1" t="str">
        <f>VLOOKUP(vendite[[#This Row],[Provincia]],'Dati di Supporto'!$B$3:$C$105,2)</f>
        <v>Umbria</v>
      </c>
      <c r="I21" s="1" t="str">
        <f>VLOOKUP(vendite[[#This Row],[Regione]],'Dati di Supporto'!$G$3:$H$22,2)</f>
        <v>CENTRO</v>
      </c>
      <c r="J21" s="1" t="str">
        <f>IF(F21&lt;400,'Dati di Supporto'!$P$3,IF(AND(F21&gt;400,F21&lt;800),'Dati di Supporto'!$P$4,IF(AND(F21&gt;800,F21&lt;1200),'Dati di Supporto'!$P$5,IF(AND(F21&gt;1200,F21&lt;1500),'Dati di Supporto'!$P$6,IF(F21&gt;1500,'Dati di Supporto'!$P$7,"FALSO")))))</f>
        <v>Fascia 5 (da 1500 € e oltre)</v>
      </c>
      <c r="K21" s="1" t="str">
        <f>VLOOKUP(vendite[[#This Row],[ID tipo pagamento]],'Dati di Supporto'!$O$12:$P$16,2)</f>
        <v>Bonifico Bancario</v>
      </c>
    </row>
    <row r="22" spans="1:11" x14ac:dyDescent="0.45">
      <c r="A22" s="1">
        <v>122</v>
      </c>
      <c r="B22" s="27">
        <v>41731</v>
      </c>
      <c r="C22" s="1" t="s">
        <v>247</v>
      </c>
      <c r="D22" s="1" t="s">
        <v>131</v>
      </c>
      <c r="E22" s="1" t="s">
        <v>251</v>
      </c>
      <c r="F22" s="1">
        <v>1977</v>
      </c>
      <c r="G22" s="1">
        <v>2</v>
      </c>
      <c r="H22" s="1" t="str">
        <f>VLOOKUP(vendite[[#This Row],[Provincia]],'Dati di Supporto'!$B$3:$C$105,2)</f>
        <v>Piemonte</v>
      </c>
      <c r="I22" s="1" t="str">
        <f>VLOOKUP(vendite[[#This Row],[Regione]],'Dati di Supporto'!$G$3:$H$22,2)</f>
        <v>NORD</v>
      </c>
      <c r="J22" s="1" t="str">
        <f>IF(F22&lt;400,'Dati di Supporto'!$P$3,IF(AND(F22&gt;400,F22&lt;800),'Dati di Supporto'!$P$4,IF(AND(F22&gt;800,F22&lt;1200),'Dati di Supporto'!$P$5,IF(AND(F22&gt;1200,F22&lt;1500),'Dati di Supporto'!$P$6,IF(F22&gt;1500,'Dati di Supporto'!$P$7,"FALSO")))))</f>
        <v>Fascia 5 (da 1500 € e oltre)</v>
      </c>
      <c r="K22" s="1" t="str">
        <f>VLOOKUP(vendite[[#This Row],[ID tipo pagamento]],'Dati di Supporto'!$O$12:$P$16,2)</f>
        <v>Bonifico Bancario</v>
      </c>
    </row>
    <row r="23" spans="1:11" x14ac:dyDescent="0.45">
      <c r="A23" s="1">
        <v>125</v>
      </c>
      <c r="B23" s="27">
        <v>41778</v>
      </c>
      <c r="C23" s="1" t="s">
        <v>247</v>
      </c>
      <c r="D23" s="1" t="s">
        <v>106</v>
      </c>
      <c r="E23" s="1" t="s">
        <v>250</v>
      </c>
      <c r="F23" s="1">
        <v>833</v>
      </c>
      <c r="G23" s="1">
        <v>5</v>
      </c>
      <c r="H23" s="1" t="str">
        <f>VLOOKUP(vendite[[#This Row],[Provincia]],'Dati di Supporto'!$B$3:$C$105,2)</f>
        <v>Toscana</v>
      </c>
      <c r="I23" s="1" t="str">
        <f>VLOOKUP(vendite[[#This Row],[Regione]],'Dati di Supporto'!$G$3:$H$22,2)</f>
        <v>CENTRO</v>
      </c>
      <c r="J23" s="1" t="str">
        <f>IF(F23&lt;400,'Dati di Supporto'!$P$3,IF(AND(F23&gt;400,F23&lt;800),'Dati di Supporto'!$P$4,IF(AND(F23&gt;800,F23&lt;1200),'Dati di Supporto'!$P$5,IF(AND(F23&gt;1200,F23&lt;1500),'Dati di Supporto'!$P$6,IF(F23&gt;1500,'Dati di Supporto'!$P$7,"FALSO")))))</f>
        <v>Fascia 3 (da 800 €  a meno di 1200 €)</v>
      </c>
      <c r="K23" s="1" t="str">
        <f>VLOOKUP(vendite[[#This Row],[ID tipo pagamento]],'Dati di Supporto'!$O$12:$P$16,2)</f>
        <v>Assegno Bancario</v>
      </c>
    </row>
    <row r="24" spans="1:11" x14ac:dyDescent="0.45">
      <c r="A24" s="1">
        <v>126</v>
      </c>
      <c r="B24" s="27">
        <v>41678</v>
      </c>
      <c r="C24" s="1" t="s">
        <v>247</v>
      </c>
      <c r="D24" s="1" t="s">
        <v>134</v>
      </c>
      <c r="E24" s="1" t="s">
        <v>252</v>
      </c>
      <c r="F24" s="1">
        <v>718</v>
      </c>
      <c r="G24" s="1">
        <v>5</v>
      </c>
      <c r="H24" s="1" t="str">
        <f>VLOOKUP(vendite[[#This Row],[Provincia]],'Dati di Supporto'!$B$3:$C$105,2)</f>
        <v>Veneto</v>
      </c>
      <c r="I24" s="1" t="str">
        <f>VLOOKUP(vendite[[#This Row],[Regione]],'Dati di Supporto'!$G$3:$H$22,2)</f>
        <v>NORD</v>
      </c>
      <c r="J24" s="1" t="str">
        <f>IF(F24&lt;400,'Dati di Supporto'!$P$3,IF(AND(F24&gt;400,F24&lt;800),'Dati di Supporto'!$P$4,IF(AND(F24&gt;800,F24&lt;1200),'Dati di Supporto'!$P$5,IF(AND(F24&gt;1200,F24&lt;1500),'Dati di Supporto'!$P$6,IF(F24&gt;1500,'Dati di Supporto'!$P$7,"FALSO")))))</f>
        <v>Fascia 2 (da 400 €  a meno di 800 €)</v>
      </c>
      <c r="K24" s="1" t="str">
        <f>VLOOKUP(vendite[[#This Row],[ID tipo pagamento]],'Dati di Supporto'!$O$12:$P$16,2)</f>
        <v>Assegno Bancario</v>
      </c>
    </row>
    <row r="25" spans="1:11" x14ac:dyDescent="0.45">
      <c r="A25" s="1">
        <v>127</v>
      </c>
      <c r="B25" s="27">
        <v>41794</v>
      </c>
      <c r="C25" s="1" t="s">
        <v>247</v>
      </c>
      <c r="D25" s="1" t="s">
        <v>130</v>
      </c>
      <c r="E25" s="1" t="s">
        <v>252</v>
      </c>
      <c r="F25" s="1">
        <v>515</v>
      </c>
      <c r="G25" s="1">
        <v>3</v>
      </c>
      <c r="H25" s="1" t="str">
        <f>VLOOKUP(vendite[[#This Row],[Provincia]],'Dati di Supporto'!$B$3:$C$105,2)</f>
        <v>Piemonte</v>
      </c>
      <c r="I25" s="1" t="str">
        <f>VLOOKUP(vendite[[#This Row],[Regione]],'Dati di Supporto'!$G$3:$H$22,2)</f>
        <v>NORD</v>
      </c>
      <c r="J25" s="1" t="str">
        <f>IF(F25&lt;400,'Dati di Supporto'!$P$3,IF(AND(F25&gt;400,F25&lt;800),'Dati di Supporto'!$P$4,IF(AND(F25&gt;800,F25&lt;1200),'Dati di Supporto'!$P$5,IF(AND(F25&gt;1200,F25&lt;1500),'Dati di Supporto'!$P$6,IF(F25&gt;1500,'Dati di Supporto'!$P$7,"FALSO")))))</f>
        <v>Fascia 2 (da 400 €  a meno di 800 €)</v>
      </c>
      <c r="K25" s="1" t="str">
        <f>VLOOKUP(vendite[[#This Row],[ID tipo pagamento]],'Dati di Supporto'!$O$12:$P$16,2)</f>
        <v>Carta di credito</v>
      </c>
    </row>
    <row r="26" spans="1:11" x14ac:dyDescent="0.45">
      <c r="A26" s="1">
        <v>129</v>
      </c>
      <c r="B26" s="27">
        <v>41775</v>
      </c>
      <c r="C26" s="1" t="s">
        <v>247</v>
      </c>
      <c r="D26" s="1" t="s">
        <v>106</v>
      </c>
      <c r="E26" s="1" t="s">
        <v>251</v>
      </c>
      <c r="F26" s="1">
        <v>660</v>
      </c>
      <c r="G26" s="1">
        <v>4</v>
      </c>
      <c r="H26" s="1" t="str">
        <f>VLOOKUP(vendite[[#This Row],[Provincia]],'Dati di Supporto'!$B$3:$C$105,2)</f>
        <v>Toscana</v>
      </c>
      <c r="I26" s="1" t="str">
        <f>VLOOKUP(vendite[[#This Row],[Regione]],'Dati di Supporto'!$G$3:$H$22,2)</f>
        <v>CENTRO</v>
      </c>
      <c r="J26" s="1" t="str">
        <f>IF(F26&lt;400,'Dati di Supporto'!$P$3,IF(AND(F26&gt;400,F26&lt;800),'Dati di Supporto'!$P$4,IF(AND(F26&gt;800,F26&lt;1200),'Dati di Supporto'!$P$5,IF(AND(F26&gt;1200,F26&lt;1500),'Dati di Supporto'!$P$6,IF(F26&gt;1500,'Dati di Supporto'!$P$7,"FALSO")))))</f>
        <v>Fascia 2 (da 400 €  a meno di 800 €)</v>
      </c>
      <c r="K26" s="1" t="str">
        <f>VLOOKUP(vendite[[#This Row],[ID tipo pagamento]],'Dati di Supporto'!$O$12:$P$16,2)</f>
        <v>Bollettino postale</v>
      </c>
    </row>
    <row r="27" spans="1:11" x14ac:dyDescent="0.45">
      <c r="A27" s="1">
        <v>132</v>
      </c>
      <c r="B27" s="27">
        <v>41783</v>
      </c>
      <c r="C27" s="1" t="s">
        <v>247</v>
      </c>
      <c r="D27" s="1" t="s">
        <v>111</v>
      </c>
      <c r="E27" s="1" t="s">
        <v>11</v>
      </c>
      <c r="F27" s="1">
        <v>1163</v>
      </c>
      <c r="G27" s="1">
        <v>1</v>
      </c>
      <c r="H27" s="1" t="str">
        <f>VLOOKUP(vendite[[#This Row],[Provincia]],'Dati di Supporto'!$B$3:$C$105,2)</f>
        <v>Lazio</v>
      </c>
      <c r="I27" s="1" t="str">
        <f>VLOOKUP(vendite[[#This Row],[Regione]],'Dati di Supporto'!$G$3:$H$22,2)</f>
        <v>CENTRO</v>
      </c>
      <c r="J27" s="1" t="str">
        <f>IF(F27&lt;400,'Dati di Supporto'!$P$3,IF(AND(F27&gt;400,F27&lt;800),'Dati di Supporto'!$P$4,IF(AND(F27&gt;800,F27&lt;1200),'Dati di Supporto'!$P$5,IF(AND(F27&gt;1200,F27&lt;1500),'Dati di Supporto'!$P$6,IF(F27&gt;1500,'Dati di Supporto'!$P$7,"FALSO")))))</f>
        <v>Fascia 3 (da 800 €  a meno di 1200 €)</v>
      </c>
      <c r="K27" s="1" t="str">
        <f>VLOOKUP(vendite[[#This Row],[ID tipo pagamento]],'Dati di Supporto'!$O$12:$P$16,2)</f>
        <v>Contanti</v>
      </c>
    </row>
    <row r="28" spans="1:11" x14ac:dyDescent="0.45">
      <c r="A28" s="1">
        <v>135</v>
      </c>
      <c r="B28" s="27">
        <v>41694</v>
      </c>
      <c r="C28" s="1" t="s">
        <v>247</v>
      </c>
      <c r="D28" s="1" t="s">
        <v>127</v>
      </c>
      <c r="E28" s="1" t="s">
        <v>10</v>
      </c>
      <c r="F28" s="1">
        <v>806</v>
      </c>
      <c r="G28" s="1">
        <v>5</v>
      </c>
      <c r="H28" s="1" t="str">
        <f>VLOOKUP(vendite[[#This Row],[Provincia]],'Dati di Supporto'!$B$3:$C$105,2)</f>
        <v>Friuli-Venezia Giulia</v>
      </c>
      <c r="I28" s="1" t="str">
        <f>VLOOKUP(vendite[[#This Row],[Regione]],'Dati di Supporto'!$G$3:$H$22,2)</f>
        <v>NORD</v>
      </c>
      <c r="J28" s="1" t="str">
        <f>IF(F28&lt;400,'Dati di Supporto'!$P$3,IF(AND(F28&gt;400,F28&lt;800),'Dati di Supporto'!$P$4,IF(AND(F28&gt;800,F28&lt;1200),'Dati di Supporto'!$P$5,IF(AND(F28&gt;1200,F28&lt;1500),'Dati di Supporto'!$P$6,IF(F28&gt;1500,'Dati di Supporto'!$P$7,"FALSO")))))</f>
        <v>Fascia 3 (da 800 €  a meno di 1200 €)</v>
      </c>
      <c r="K28" s="1" t="str">
        <f>VLOOKUP(vendite[[#This Row],[ID tipo pagamento]],'Dati di Supporto'!$O$12:$P$16,2)</f>
        <v>Assegno Bancario</v>
      </c>
    </row>
    <row r="29" spans="1:11" x14ac:dyDescent="0.45">
      <c r="A29" s="1">
        <v>144</v>
      </c>
      <c r="B29" s="27">
        <v>41816</v>
      </c>
      <c r="C29" s="1" t="s">
        <v>247</v>
      </c>
      <c r="D29" s="1" t="s">
        <v>132</v>
      </c>
      <c r="E29" s="1" t="s">
        <v>11</v>
      </c>
      <c r="F29" s="1">
        <v>1404</v>
      </c>
      <c r="G29" s="1">
        <v>3</v>
      </c>
      <c r="H29" s="1" t="str">
        <f>VLOOKUP(vendite[[#This Row],[Provincia]],'Dati di Supporto'!$B$3:$C$105,2)</f>
        <v>Veneto</v>
      </c>
      <c r="I29" s="1" t="str">
        <f>VLOOKUP(vendite[[#This Row],[Regione]],'Dati di Supporto'!$G$3:$H$22,2)</f>
        <v>NORD</v>
      </c>
      <c r="J29" s="1" t="str">
        <f>IF(F29&lt;400,'Dati di Supporto'!$P$3,IF(AND(F29&gt;400,F29&lt;800),'Dati di Supporto'!$P$4,IF(AND(F29&gt;800,F29&lt;1200),'Dati di Supporto'!$P$5,IF(AND(F29&gt;1200,F29&lt;1500),'Dati di Supporto'!$P$6,IF(F29&gt;1500,'Dati di Supporto'!$P$7,"FALSO")))))</f>
        <v>Fascia 4 (da 1200 €  a meno di 1500 €)</v>
      </c>
      <c r="K29" s="1" t="str">
        <f>VLOOKUP(vendite[[#This Row],[ID tipo pagamento]],'Dati di Supporto'!$O$12:$P$16,2)</f>
        <v>Carta di credito</v>
      </c>
    </row>
    <row r="30" spans="1:11" x14ac:dyDescent="0.45">
      <c r="A30" s="1">
        <v>150</v>
      </c>
      <c r="B30" s="27">
        <v>41681</v>
      </c>
      <c r="C30" s="1" t="s">
        <v>247</v>
      </c>
      <c r="D30" s="1" t="s">
        <v>116</v>
      </c>
      <c r="E30" s="1" t="s">
        <v>252</v>
      </c>
      <c r="F30" s="1">
        <v>1215</v>
      </c>
      <c r="G30" s="1">
        <v>2</v>
      </c>
      <c r="H30" s="1" t="str">
        <f>VLOOKUP(vendite[[#This Row],[Provincia]],'Dati di Supporto'!$B$3:$C$105,2)</f>
        <v>Toscana</v>
      </c>
      <c r="I30" s="1" t="str">
        <f>VLOOKUP(vendite[[#This Row],[Regione]],'Dati di Supporto'!$G$3:$H$22,2)</f>
        <v>CENTRO</v>
      </c>
      <c r="J30" s="1" t="str">
        <f>IF(F30&lt;400,'Dati di Supporto'!$P$3,IF(AND(F30&gt;400,F30&lt;800),'Dati di Supporto'!$P$4,IF(AND(F30&gt;800,F30&lt;1200),'Dati di Supporto'!$P$5,IF(AND(F30&gt;1200,F30&lt;1500),'Dati di Supporto'!$P$6,IF(F30&gt;1500,'Dati di Supporto'!$P$7,"FALSO")))))</f>
        <v>Fascia 4 (da 1200 €  a meno di 1500 €)</v>
      </c>
      <c r="K30" s="1" t="str">
        <f>VLOOKUP(vendite[[#This Row],[ID tipo pagamento]],'Dati di Supporto'!$O$12:$P$16,2)</f>
        <v>Bonifico Bancario</v>
      </c>
    </row>
    <row r="31" spans="1:11" x14ac:dyDescent="0.45">
      <c r="A31" s="1">
        <v>163</v>
      </c>
      <c r="B31" s="27">
        <v>41753</v>
      </c>
      <c r="C31" s="1" t="s">
        <v>247</v>
      </c>
      <c r="D31" s="1" t="s">
        <v>211</v>
      </c>
      <c r="E31" s="1" t="s">
        <v>10</v>
      </c>
      <c r="F31" s="1">
        <v>1315</v>
      </c>
      <c r="G31" s="1">
        <v>2</v>
      </c>
      <c r="H31" s="1" t="str">
        <f>VLOOKUP(vendite[[#This Row],[Provincia]],'Dati di Supporto'!$B$3:$C$105,2)</f>
        <v>Calabria</v>
      </c>
      <c r="I31" s="1" t="str">
        <f>VLOOKUP(vendite[[#This Row],[Regione]],'Dati di Supporto'!$G$3:$H$22,2)</f>
        <v>SUD</v>
      </c>
      <c r="J31" s="1" t="str">
        <f>IF(F31&lt;400,'Dati di Supporto'!$P$3,IF(AND(F31&gt;400,F31&lt;800),'Dati di Supporto'!$P$4,IF(AND(F31&gt;800,F31&lt;1200),'Dati di Supporto'!$P$5,IF(AND(F31&gt;1200,F31&lt;1500),'Dati di Supporto'!$P$6,IF(F31&gt;1500,'Dati di Supporto'!$P$7,"FALSO")))))</f>
        <v>Fascia 4 (da 1200 €  a meno di 1500 €)</v>
      </c>
      <c r="K31" s="1" t="str">
        <f>VLOOKUP(vendite[[#This Row],[ID tipo pagamento]],'Dati di Supporto'!$O$12:$P$16,2)</f>
        <v>Bonifico Bancario</v>
      </c>
    </row>
    <row r="32" spans="1:11" x14ac:dyDescent="0.45">
      <c r="A32" s="1">
        <v>178</v>
      </c>
      <c r="B32" s="27">
        <v>41753</v>
      </c>
      <c r="C32" s="1" t="s">
        <v>247</v>
      </c>
      <c r="D32" s="1" t="s">
        <v>116</v>
      </c>
      <c r="E32" s="1" t="s">
        <v>252</v>
      </c>
      <c r="F32" s="1">
        <v>155</v>
      </c>
      <c r="G32" s="1">
        <v>4</v>
      </c>
      <c r="H32" s="1" t="str">
        <f>VLOOKUP(vendite[[#This Row],[Provincia]],'Dati di Supporto'!$B$3:$C$105,2)</f>
        <v>Toscana</v>
      </c>
      <c r="I32" s="1" t="str">
        <f>VLOOKUP(vendite[[#This Row],[Regione]],'Dati di Supporto'!$G$3:$H$22,2)</f>
        <v>CENTRO</v>
      </c>
      <c r="J32" s="1" t="str">
        <f>IF(F32&lt;400,'Dati di Supporto'!$P$3,IF(AND(F32&gt;400,F32&lt;800),'Dati di Supporto'!$P$4,IF(AND(F32&gt;800,F32&lt;1200),'Dati di Supporto'!$P$5,IF(AND(F32&gt;1200,F32&lt;1500),'Dati di Supporto'!$P$6,IF(F32&gt;1500,'Dati di Supporto'!$P$7,"FALSO")))))</f>
        <v>Fascia 1 (inferiore a 400 €)</v>
      </c>
      <c r="K32" s="1" t="str">
        <f>VLOOKUP(vendite[[#This Row],[ID tipo pagamento]],'Dati di Supporto'!$O$12:$P$16,2)</f>
        <v>Bollettino postale</v>
      </c>
    </row>
    <row r="33" spans="1:11" x14ac:dyDescent="0.45">
      <c r="A33" s="1">
        <v>182</v>
      </c>
      <c r="B33" s="27">
        <v>41704</v>
      </c>
      <c r="C33" s="1" t="s">
        <v>247</v>
      </c>
      <c r="D33" s="1" t="s">
        <v>114</v>
      </c>
      <c r="E33" s="1" t="s">
        <v>11</v>
      </c>
      <c r="F33" s="1">
        <v>939</v>
      </c>
      <c r="G33" s="1">
        <v>5</v>
      </c>
      <c r="H33" s="1" t="str">
        <f>VLOOKUP(vendite[[#This Row],[Provincia]],'Dati di Supporto'!$B$3:$C$105,2)</f>
        <v>Sardegna</v>
      </c>
      <c r="I33" s="1" t="str">
        <f>VLOOKUP(vendite[[#This Row],[Regione]],'Dati di Supporto'!$G$3:$H$22,2)</f>
        <v>ISOLE</v>
      </c>
      <c r="J33" s="1" t="str">
        <f>IF(F33&lt;400,'Dati di Supporto'!$P$3,IF(AND(F33&gt;400,F33&lt;800),'Dati di Supporto'!$P$4,IF(AND(F33&gt;800,F33&lt;1200),'Dati di Supporto'!$P$5,IF(AND(F33&gt;1200,F33&lt;1500),'Dati di Supporto'!$P$6,IF(F33&gt;1500,'Dati di Supporto'!$P$7,"FALSO")))))</f>
        <v>Fascia 3 (da 800 €  a meno di 1200 €)</v>
      </c>
      <c r="K33" s="1" t="str">
        <f>VLOOKUP(vendite[[#This Row],[ID tipo pagamento]],'Dati di Supporto'!$O$12:$P$16,2)</f>
        <v>Assegno Bancario</v>
      </c>
    </row>
    <row r="34" spans="1:11" x14ac:dyDescent="0.45">
      <c r="A34" s="1">
        <v>184</v>
      </c>
      <c r="B34" s="27">
        <v>41649</v>
      </c>
      <c r="C34" s="1" t="s">
        <v>247</v>
      </c>
      <c r="D34" s="1" t="s">
        <v>128</v>
      </c>
      <c r="E34" s="1" t="s">
        <v>252</v>
      </c>
      <c r="F34" s="1">
        <v>1791</v>
      </c>
      <c r="G34" s="1">
        <v>2</v>
      </c>
      <c r="H34" s="1" t="str">
        <f>VLOOKUP(vendite[[#This Row],[Provincia]],'Dati di Supporto'!$B$3:$C$105,2)</f>
        <v>Lombardia</v>
      </c>
      <c r="I34" s="1" t="str">
        <f>VLOOKUP(vendite[[#This Row],[Regione]],'Dati di Supporto'!$G$3:$H$22,2)</f>
        <v>NORD</v>
      </c>
      <c r="J34" s="1" t="str">
        <f>IF(F34&lt;400,'Dati di Supporto'!$P$3,IF(AND(F34&gt;400,F34&lt;800),'Dati di Supporto'!$P$4,IF(AND(F34&gt;800,F34&lt;1200),'Dati di Supporto'!$P$5,IF(AND(F34&gt;1200,F34&lt;1500),'Dati di Supporto'!$P$6,IF(F34&gt;1500,'Dati di Supporto'!$P$7,"FALSO")))))</f>
        <v>Fascia 5 (da 1500 € e oltre)</v>
      </c>
      <c r="K34" s="1" t="str">
        <f>VLOOKUP(vendite[[#This Row],[ID tipo pagamento]],'Dati di Supporto'!$O$12:$P$16,2)</f>
        <v>Bonifico Bancario</v>
      </c>
    </row>
    <row r="35" spans="1:11" x14ac:dyDescent="0.45">
      <c r="A35" s="1">
        <v>201</v>
      </c>
      <c r="B35" s="27">
        <v>41819</v>
      </c>
      <c r="C35" s="1" t="s">
        <v>247</v>
      </c>
      <c r="D35" s="1" t="s">
        <v>129</v>
      </c>
      <c r="E35" s="1" t="s">
        <v>251</v>
      </c>
      <c r="F35" s="1">
        <v>1770</v>
      </c>
      <c r="G35" s="1">
        <v>4</v>
      </c>
      <c r="H35" s="1" t="str">
        <f>VLOOKUP(vendite[[#This Row],[Provincia]],'Dati di Supporto'!$B$3:$C$105,2)</f>
        <v>Veneto</v>
      </c>
      <c r="I35" s="1" t="str">
        <f>VLOOKUP(vendite[[#This Row],[Regione]],'Dati di Supporto'!$G$3:$H$22,2)</f>
        <v>NORD</v>
      </c>
      <c r="J35" s="1" t="str">
        <f>IF(F35&lt;400,'Dati di Supporto'!$P$3,IF(AND(F35&gt;400,F35&lt;800),'Dati di Supporto'!$P$4,IF(AND(F35&gt;800,F35&lt;1200),'Dati di Supporto'!$P$5,IF(AND(F35&gt;1200,F35&lt;1500),'Dati di Supporto'!$P$6,IF(F35&gt;1500,'Dati di Supporto'!$P$7,"FALSO")))))</f>
        <v>Fascia 5 (da 1500 € e oltre)</v>
      </c>
      <c r="K35" s="1" t="str">
        <f>VLOOKUP(vendite[[#This Row],[ID tipo pagamento]],'Dati di Supporto'!$O$12:$P$16,2)</f>
        <v>Bollettino postale</v>
      </c>
    </row>
    <row r="36" spans="1:11" x14ac:dyDescent="0.45">
      <c r="A36" s="1">
        <v>207</v>
      </c>
      <c r="B36" s="27">
        <v>41721</v>
      </c>
      <c r="C36" s="1" t="s">
        <v>247</v>
      </c>
      <c r="D36" s="1" t="s">
        <v>123</v>
      </c>
      <c r="E36" s="1" t="s">
        <v>11</v>
      </c>
      <c r="F36" s="1">
        <v>296</v>
      </c>
      <c r="G36" s="1">
        <v>2</v>
      </c>
      <c r="H36" s="1" t="str">
        <f>VLOOKUP(vendite[[#This Row],[Provincia]],'Dati di Supporto'!$B$3:$C$105,2)</f>
        <v>Sicilia</v>
      </c>
      <c r="I36" s="1" t="str">
        <f>VLOOKUP(vendite[[#This Row],[Regione]],'Dati di Supporto'!$G$3:$H$22,2)</f>
        <v>ISOLE</v>
      </c>
      <c r="J36" s="1" t="str">
        <f>IF(F36&lt;400,'Dati di Supporto'!$P$3,IF(AND(F36&gt;400,F36&lt;800),'Dati di Supporto'!$P$4,IF(AND(F36&gt;800,F36&lt;1200),'Dati di Supporto'!$P$5,IF(AND(F36&gt;1200,F36&lt;1500),'Dati di Supporto'!$P$6,IF(F36&gt;1500,'Dati di Supporto'!$P$7,"FALSO")))))</f>
        <v>Fascia 1 (inferiore a 400 €)</v>
      </c>
      <c r="K36" s="1" t="str">
        <f>VLOOKUP(vendite[[#This Row],[ID tipo pagamento]],'Dati di Supporto'!$O$12:$P$16,2)</f>
        <v>Bonifico Bancario</v>
      </c>
    </row>
    <row r="37" spans="1:11" x14ac:dyDescent="0.45">
      <c r="A37" s="1">
        <v>209</v>
      </c>
      <c r="B37" s="27">
        <v>41662</v>
      </c>
      <c r="C37" s="1" t="s">
        <v>247</v>
      </c>
      <c r="D37" s="1" t="s">
        <v>109</v>
      </c>
      <c r="E37" s="1" t="s">
        <v>250</v>
      </c>
      <c r="F37" s="1">
        <v>222</v>
      </c>
      <c r="G37" s="1">
        <v>5</v>
      </c>
      <c r="H37" s="1" t="str">
        <f>VLOOKUP(vendite[[#This Row],[Provincia]],'Dati di Supporto'!$B$3:$C$105,2)</f>
        <v>Lazio</v>
      </c>
      <c r="I37" s="1" t="str">
        <f>VLOOKUP(vendite[[#This Row],[Regione]],'Dati di Supporto'!$G$3:$H$22,2)</f>
        <v>CENTRO</v>
      </c>
      <c r="J37" s="1" t="str">
        <f>IF(F37&lt;400,'Dati di Supporto'!$P$3,IF(AND(F37&gt;400,F37&lt;800),'Dati di Supporto'!$P$4,IF(AND(F37&gt;800,F37&lt;1200),'Dati di Supporto'!$P$5,IF(AND(F37&gt;1200,F37&lt;1500),'Dati di Supporto'!$P$6,IF(F37&gt;1500,'Dati di Supporto'!$P$7,"FALSO")))))</f>
        <v>Fascia 1 (inferiore a 400 €)</v>
      </c>
      <c r="K37" s="1" t="str">
        <f>VLOOKUP(vendite[[#This Row],[ID tipo pagamento]],'Dati di Supporto'!$O$12:$P$16,2)</f>
        <v>Assegno Bancario</v>
      </c>
    </row>
    <row r="38" spans="1:11" x14ac:dyDescent="0.45">
      <c r="A38" s="1">
        <v>219</v>
      </c>
      <c r="B38" s="27">
        <v>41785</v>
      </c>
      <c r="C38" s="1" t="s">
        <v>247</v>
      </c>
      <c r="D38" s="1" t="s">
        <v>121</v>
      </c>
      <c r="E38" s="1" t="s">
        <v>250</v>
      </c>
      <c r="F38" s="1">
        <v>1792</v>
      </c>
      <c r="G38" s="1">
        <v>4</v>
      </c>
      <c r="H38" s="1" t="str">
        <f>VLOOKUP(vendite[[#This Row],[Provincia]],'Dati di Supporto'!$B$3:$C$105,2)</f>
        <v>Umbria</v>
      </c>
      <c r="I38" s="1" t="str">
        <f>VLOOKUP(vendite[[#This Row],[Regione]],'Dati di Supporto'!$G$3:$H$22,2)</f>
        <v>CENTRO</v>
      </c>
      <c r="J38" s="1" t="str">
        <f>IF(F38&lt;400,'Dati di Supporto'!$P$3,IF(AND(F38&gt;400,F38&lt;800),'Dati di Supporto'!$P$4,IF(AND(F38&gt;800,F38&lt;1200),'Dati di Supporto'!$P$5,IF(AND(F38&gt;1200,F38&lt;1500),'Dati di Supporto'!$P$6,IF(F38&gt;1500,'Dati di Supporto'!$P$7,"FALSO")))))</f>
        <v>Fascia 5 (da 1500 € e oltre)</v>
      </c>
      <c r="K38" s="1" t="str">
        <f>VLOOKUP(vendite[[#This Row],[ID tipo pagamento]],'Dati di Supporto'!$O$12:$P$16,2)</f>
        <v>Bollettino postale</v>
      </c>
    </row>
    <row r="39" spans="1:11" x14ac:dyDescent="0.45">
      <c r="A39" s="1">
        <v>221</v>
      </c>
      <c r="B39" s="27">
        <v>41698</v>
      </c>
      <c r="C39" s="1" t="s">
        <v>247</v>
      </c>
      <c r="D39" s="1" t="s">
        <v>115</v>
      </c>
      <c r="E39" s="1" t="s">
        <v>10</v>
      </c>
      <c r="F39" s="1">
        <v>1337</v>
      </c>
      <c r="G39" s="1">
        <v>2</v>
      </c>
      <c r="H39" s="1" t="str">
        <f>VLOOKUP(vendite[[#This Row],[Provincia]],'Dati di Supporto'!$B$3:$C$105,2)</f>
        <v>Liguria</v>
      </c>
      <c r="I39" s="1" t="str">
        <f>VLOOKUP(vendite[[#This Row],[Regione]],'Dati di Supporto'!$G$3:$H$22,2)</f>
        <v>NORD</v>
      </c>
      <c r="J39" s="1" t="str">
        <f>IF(F39&lt;400,'Dati di Supporto'!$P$3,IF(AND(F39&gt;400,F39&lt;800),'Dati di Supporto'!$P$4,IF(AND(F39&gt;800,F39&lt;1200),'Dati di Supporto'!$P$5,IF(AND(F39&gt;1200,F39&lt;1500),'Dati di Supporto'!$P$6,IF(F39&gt;1500,'Dati di Supporto'!$P$7,"FALSO")))))</f>
        <v>Fascia 4 (da 1200 €  a meno di 1500 €)</v>
      </c>
      <c r="K39" s="1" t="str">
        <f>VLOOKUP(vendite[[#This Row],[ID tipo pagamento]],'Dati di Supporto'!$O$12:$P$16,2)</f>
        <v>Bonifico Bancario</v>
      </c>
    </row>
    <row r="40" spans="1:11" x14ac:dyDescent="0.45">
      <c r="A40" s="1">
        <v>226</v>
      </c>
      <c r="B40" s="27">
        <v>41749</v>
      </c>
      <c r="C40" s="1" t="s">
        <v>247</v>
      </c>
      <c r="D40" s="1" t="s">
        <v>114</v>
      </c>
      <c r="E40" s="1" t="s">
        <v>11</v>
      </c>
      <c r="F40" s="1">
        <v>282</v>
      </c>
      <c r="G40" s="1">
        <v>3</v>
      </c>
      <c r="H40" s="1" t="str">
        <f>VLOOKUP(vendite[[#This Row],[Provincia]],'Dati di Supporto'!$B$3:$C$105,2)</f>
        <v>Sardegna</v>
      </c>
      <c r="I40" s="1" t="str">
        <f>VLOOKUP(vendite[[#This Row],[Regione]],'Dati di Supporto'!$G$3:$H$22,2)</f>
        <v>ISOLE</v>
      </c>
      <c r="J40" s="1" t="str">
        <f>IF(F40&lt;400,'Dati di Supporto'!$P$3,IF(AND(F40&gt;400,F40&lt;800),'Dati di Supporto'!$P$4,IF(AND(F40&gt;800,F40&lt;1200),'Dati di Supporto'!$P$5,IF(AND(F40&gt;1200,F40&lt;1500),'Dati di Supporto'!$P$6,IF(F40&gt;1500,'Dati di Supporto'!$P$7,"FALSO")))))</f>
        <v>Fascia 1 (inferiore a 400 €)</v>
      </c>
      <c r="K40" s="1" t="str">
        <f>VLOOKUP(vendite[[#This Row],[ID tipo pagamento]],'Dati di Supporto'!$O$12:$P$16,2)</f>
        <v>Carta di credito</v>
      </c>
    </row>
    <row r="41" spans="1:11" x14ac:dyDescent="0.45">
      <c r="A41" s="1">
        <v>228</v>
      </c>
      <c r="B41" s="27">
        <v>41725</v>
      </c>
      <c r="C41" s="1" t="s">
        <v>247</v>
      </c>
      <c r="D41" s="1" t="s">
        <v>112</v>
      </c>
      <c r="E41" s="1" t="s">
        <v>250</v>
      </c>
      <c r="F41" s="1">
        <v>1441</v>
      </c>
      <c r="G41" s="1">
        <v>5</v>
      </c>
      <c r="H41" s="1" t="str">
        <f>VLOOKUP(vendite[[#This Row],[Provincia]],'Dati di Supporto'!$B$3:$C$105,2)</f>
        <v>Veneto</v>
      </c>
      <c r="I41" s="1" t="str">
        <f>VLOOKUP(vendite[[#This Row],[Regione]],'Dati di Supporto'!$G$3:$H$22,2)</f>
        <v>NORD</v>
      </c>
      <c r="J41" s="1" t="str">
        <f>IF(F41&lt;400,'Dati di Supporto'!$P$3,IF(AND(F41&gt;400,F41&lt;800),'Dati di Supporto'!$P$4,IF(AND(F41&gt;800,F41&lt;1200),'Dati di Supporto'!$P$5,IF(AND(F41&gt;1200,F41&lt;1500),'Dati di Supporto'!$P$6,IF(F41&gt;1500,'Dati di Supporto'!$P$7,"FALSO")))))</f>
        <v>Fascia 4 (da 1200 €  a meno di 1500 €)</v>
      </c>
      <c r="K41" s="1" t="str">
        <f>VLOOKUP(vendite[[#This Row],[ID tipo pagamento]],'Dati di Supporto'!$O$12:$P$16,2)</f>
        <v>Assegno Bancario</v>
      </c>
    </row>
    <row r="42" spans="1:11" x14ac:dyDescent="0.45">
      <c r="A42" s="1">
        <v>233</v>
      </c>
      <c r="B42" s="27">
        <v>41661</v>
      </c>
      <c r="C42" s="1" t="s">
        <v>247</v>
      </c>
      <c r="D42" s="1" t="s">
        <v>124</v>
      </c>
      <c r="E42" s="1" t="s">
        <v>250</v>
      </c>
      <c r="F42" s="1">
        <v>1774</v>
      </c>
      <c r="G42" s="1">
        <v>3</v>
      </c>
      <c r="H42" s="1" t="str">
        <f>VLOOKUP(vendite[[#This Row],[Provincia]],'Dati di Supporto'!$B$3:$C$105,2)</f>
        <v>Trentino-Alto Adige</v>
      </c>
      <c r="I42" s="1" t="str">
        <f>VLOOKUP(vendite[[#This Row],[Regione]],'Dati di Supporto'!$G$3:$H$22,2)</f>
        <v>NORD</v>
      </c>
      <c r="J42" s="1" t="str">
        <f>IF(F42&lt;400,'Dati di Supporto'!$P$3,IF(AND(F42&gt;400,F42&lt;800),'Dati di Supporto'!$P$4,IF(AND(F42&gt;800,F42&lt;1200),'Dati di Supporto'!$P$5,IF(AND(F42&gt;1200,F42&lt;1500),'Dati di Supporto'!$P$6,IF(F42&gt;1500,'Dati di Supporto'!$P$7,"FALSO")))))</f>
        <v>Fascia 5 (da 1500 € e oltre)</v>
      </c>
      <c r="K42" s="1" t="str">
        <f>VLOOKUP(vendite[[#This Row],[ID tipo pagamento]],'Dati di Supporto'!$O$12:$P$16,2)</f>
        <v>Carta di credito</v>
      </c>
    </row>
    <row r="43" spans="1:11" x14ac:dyDescent="0.45">
      <c r="A43" s="1">
        <v>239</v>
      </c>
      <c r="B43" s="27">
        <v>41819</v>
      </c>
      <c r="C43" s="1" t="s">
        <v>247</v>
      </c>
      <c r="D43" s="1" t="s">
        <v>124</v>
      </c>
      <c r="E43" s="1" t="s">
        <v>10</v>
      </c>
      <c r="F43" s="1">
        <v>317</v>
      </c>
      <c r="G43" s="1">
        <v>4</v>
      </c>
      <c r="H43" s="1" t="str">
        <f>VLOOKUP(vendite[[#This Row],[Provincia]],'Dati di Supporto'!$B$3:$C$105,2)</f>
        <v>Trentino-Alto Adige</v>
      </c>
      <c r="I43" s="1" t="str">
        <f>VLOOKUP(vendite[[#This Row],[Regione]],'Dati di Supporto'!$G$3:$H$22,2)</f>
        <v>NORD</v>
      </c>
      <c r="J43" s="1" t="str">
        <f>IF(F43&lt;400,'Dati di Supporto'!$P$3,IF(AND(F43&gt;400,F43&lt;800),'Dati di Supporto'!$P$4,IF(AND(F43&gt;800,F43&lt;1200),'Dati di Supporto'!$P$5,IF(AND(F43&gt;1200,F43&lt;1500),'Dati di Supporto'!$P$6,IF(F43&gt;1500,'Dati di Supporto'!$P$7,"FALSO")))))</f>
        <v>Fascia 1 (inferiore a 400 €)</v>
      </c>
      <c r="K43" s="1" t="str">
        <f>VLOOKUP(vendite[[#This Row],[ID tipo pagamento]],'Dati di Supporto'!$O$12:$P$16,2)</f>
        <v>Bollettino postale</v>
      </c>
    </row>
    <row r="44" spans="1:11" x14ac:dyDescent="0.45">
      <c r="A44" s="1">
        <v>240</v>
      </c>
      <c r="B44" s="27">
        <v>41695</v>
      </c>
      <c r="C44" s="1" t="s">
        <v>247</v>
      </c>
      <c r="D44" s="1" t="s">
        <v>101</v>
      </c>
      <c r="E44" s="1" t="s">
        <v>251</v>
      </c>
      <c r="F44" s="1">
        <v>1663</v>
      </c>
      <c r="G44" s="1">
        <v>5</v>
      </c>
      <c r="H44" s="1" t="str">
        <f>VLOOKUP(vendite[[#This Row],[Provincia]],'Dati di Supporto'!$B$3:$C$105,2)</f>
        <v>Emilia-Romagna</v>
      </c>
      <c r="I44" s="1" t="str">
        <f>VLOOKUP(vendite[[#This Row],[Regione]],'Dati di Supporto'!$G$3:$H$22,2)</f>
        <v>NORD</v>
      </c>
      <c r="J44" s="1" t="str">
        <f>IF(F44&lt;400,'Dati di Supporto'!$P$3,IF(AND(F44&gt;400,F44&lt;800),'Dati di Supporto'!$P$4,IF(AND(F44&gt;800,F44&lt;1200),'Dati di Supporto'!$P$5,IF(AND(F44&gt;1200,F44&lt;1500),'Dati di Supporto'!$P$6,IF(F44&gt;1500,'Dati di Supporto'!$P$7,"FALSO")))))</f>
        <v>Fascia 5 (da 1500 € e oltre)</v>
      </c>
      <c r="K44" s="1" t="str">
        <f>VLOOKUP(vendite[[#This Row],[ID tipo pagamento]],'Dati di Supporto'!$O$12:$P$16,2)</f>
        <v>Assegno Bancario</v>
      </c>
    </row>
    <row r="45" spans="1:11" x14ac:dyDescent="0.45">
      <c r="A45" s="1">
        <v>244</v>
      </c>
      <c r="B45" s="27">
        <v>41758</v>
      </c>
      <c r="C45" s="1" t="s">
        <v>247</v>
      </c>
      <c r="D45" s="1" t="s">
        <v>211</v>
      </c>
      <c r="E45" s="1" t="s">
        <v>250</v>
      </c>
      <c r="F45" s="1">
        <v>1557</v>
      </c>
      <c r="G45" s="1">
        <v>3</v>
      </c>
      <c r="H45" s="1" t="str">
        <f>VLOOKUP(vendite[[#This Row],[Provincia]],'Dati di Supporto'!$B$3:$C$105,2)</f>
        <v>Calabria</v>
      </c>
      <c r="I45" s="1" t="str">
        <f>VLOOKUP(vendite[[#This Row],[Regione]],'Dati di Supporto'!$G$3:$H$22,2)</f>
        <v>SUD</v>
      </c>
      <c r="J45" s="1" t="str">
        <f>IF(F45&lt;400,'Dati di Supporto'!$P$3,IF(AND(F45&gt;400,F45&lt;800),'Dati di Supporto'!$P$4,IF(AND(F45&gt;800,F45&lt;1200),'Dati di Supporto'!$P$5,IF(AND(F45&gt;1200,F45&lt;1500),'Dati di Supporto'!$P$6,IF(F45&gt;1500,'Dati di Supporto'!$P$7,"FALSO")))))</f>
        <v>Fascia 5 (da 1500 € e oltre)</v>
      </c>
      <c r="K45" s="1" t="str">
        <f>VLOOKUP(vendite[[#This Row],[ID tipo pagamento]],'Dati di Supporto'!$O$12:$P$16,2)</f>
        <v>Carta di credito</v>
      </c>
    </row>
    <row r="46" spans="1:11" x14ac:dyDescent="0.45">
      <c r="A46" s="1">
        <v>258</v>
      </c>
      <c r="B46" s="27">
        <v>41714</v>
      </c>
      <c r="C46" s="1" t="s">
        <v>247</v>
      </c>
      <c r="D46" s="1" t="s">
        <v>133</v>
      </c>
      <c r="E46" s="1" t="s">
        <v>10</v>
      </c>
      <c r="F46" s="1">
        <v>173</v>
      </c>
      <c r="G46" s="1">
        <v>5</v>
      </c>
      <c r="H46" s="1" t="str">
        <f>VLOOKUP(vendite[[#This Row],[Provincia]],'Dati di Supporto'!$B$3:$C$105,2)</f>
        <v>Calabria</v>
      </c>
      <c r="I46" s="1" t="str">
        <f>VLOOKUP(vendite[[#This Row],[Regione]],'Dati di Supporto'!$G$3:$H$22,2)</f>
        <v>SUD</v>
      </c>
      <c r="J46" s="1" t="str">
        <f>IF(F46&lt;400,'Dati di Supporto'!$P$3,IF(AND(F46&gt;400,F46&lt;800),'Dati di Supporto'!$P$4,IF(AND(F46&gt;800,F46&lt;1200),'Dati di Supporto'!$P$5,IF(AND(F46&gt;1200,F46&lt;1500),'Dati di Supporto'!$P$6,IF(F46&gt;1500,'Dati di Supporto'!$P$7,"FALSO")))))</f>
        <v>Fascia 1 (inferiore a 400 €)</v>
      </c>
      <c r="K46" s="1" t="str">
        <f>VLOOKUP(vendite[[#This Row],[ID tipo pagamento]],'Dati di Supporto'!$O$12:$P$16,2)</f>
        <v>Assegno Bancario</v>
      </c>
    </row>
    <row r="47" spans="1:11" x14ac:dyDescent="0.45">
      <c r="A47" s="1">
        <v>271</v>
      </c>
      <c r="B47" s="27">
        <v>41790</v>
      </c>
      <c r="C47" s="1" t="s">
        <v>247</v>
      </c>
      <c r="D47" s="1" t="s">
        <v>133</v>
      </c>
      <c r="E47" s="1" t="s">
        <v>250</v>
      </c>
      <c r="F47" s="1">
        <v>1483</v>
      </c>
      <c r="G47" s="1">
        <v>2</v>
      </c>
      <c r="H47" s="1" t="str">
        <f>VLOOKUP(vendite[[#This Row],[Provincia]],'Dati di Supporto'!$B$3:$C$105,2)</f>
        <v>Calabria</v>
      </c>
      <c r="I47" s="1" t="str">
        <f>VLOOKUP(vendite[[#This Row],[Regione]],'Dati di Supporto'!$G$3:$H$22,2)</f>
        <v>SUD</v>
      </c>
      <c r="J47" s="1" t="str">
        <f>IF(F47&lt;400,'Dati di Supporto'!$P$3,IF(AND(F47&gt;400,F47&lt;800),'Dati di Supporto'!$P$4,IF(AND(F47&gt;800,F47&lt;1200),'Dati di Supporto'!$P$5,IF(AND(F47&gt;1200,F47&lt;1500),'Dati di Supporto'!$P$6,IF(F47&gt;1500,'Dati di Supporto'!$P$7,"FALSO")))))</f>
        <v>Fascia 4 (da 1200 €  a meno di 1500 €)</v>
      </c>
      <c r="K47" s="1" t="str">
        <f>VLOOKUP(vendite[[#This Row],[ID tipo pagamento]],'Dati di Supporto'!$O$12:$P$16,2)</f>
        <v>Bonifico Bancario</v>
      </c>
    </row>
    <row r="48" spans="1:11" x14ac:dyDescent="0.45">
      <c r="A48" s="1">
        <v>281</v>
      </c>
      <c r="B48" s="27">
        <v>41656</v>
      </c>
      <c r="C48" s="1" t="s">
        <v>247</v>
      </c>
      <c r="D48" s="1" t="s">
        <v>119</v>
      </c>
      <c r="E48" s="1" t="s">
        <v>250</v>
      </c>
      <c r="F48" s="1">
        <v>840</v>
      </c>
      <c r="G48" s="1">
        <v>1</v>
      </c>
      <c r="H48" s="1" t="str">
        <f>VLOOKUP(vendite[[#This Row],[Provincia]],'Dati di Supporto'!$B$3:$C$105,2)</f>
        <v>Puglia</v>
      </c>
      <c r="I48" s="1" t="str">
        <f>VLOOKUP(vendite[[#This Row],[Regione]],'Dati di Supporto'!$G$3:$H$22,2)</f>
        <v>SUD</v>
      </c>
      <c r="J48" s="1" t="str">
        <f>IF(F48&lt;400,'Dati di Supporto'!$P$3,IF(AND(F48&gt;400,F48&lt;800),'Dati di Supporto'!$P$4,IF(AND(F48&gt;800,F48&lt;1200),'Dati di Supporto'!$P$5,IF(AND(F48&gt;1200,F48&lt;1500),'Dati di Supporto'!$P$6,IF(F48&gt;1500,'Dati di Supporto'!$P$7,"FALSO")))))</f>
        <v>Fascia 3 (da 800 €  a meno di 1200 €)</v>
      </c>
      <c r="K48" s="1" t="str">
        <f>VLOOKUP(vendite[[#This Row],[ID tipo pagamento]],'Dati di Supporto'!$O$12:$P$16,2)</f>
        <v>Contanti</v>
      </c>
    </row>
    <row r="49" spans="1:11" x14ac:dyDescent="0.45">
      <c r="A49" s="1">
        <v>287</v>
      </c>
      <c r="B49" s="27">
        <v>41757</v>
      </c>
      <c r="C49" s="1" t="s">
        <v>247</v>
      </c>
      <c r="D49" s="1" t="s">
        <v>109</v>
      </c>
      <c r="E49" s="1" t="s">
        <v>10</v>
      </c>
      <c r="F49" s="1">
        <v>1381</v>
      </c>
      <c r="G49" s="1">
        <v>3</v>
      </c>
      <c r="H49" s="1" t="str">
        <f>VLOOKUP(vendite[[#This Row],[Provincia]],'Dati di Supporto'!$B$3:$C$105,2)</f>
        <v>Lazio</v>
      </c>
      <c r="I49" s="1" t="str">
        <f>VLOOKUP(vendite[[#This Row],[Regione]],'Dati di Supporto'!$G$3:$H$22,2)</f>
        <v>CENTRO</v>
      </c>
      <c r="J49" s="1" t="str">
        <f>IF(F49&lt;400,'Dati di Supporto'!$P$3,IF(AND(F49&gt;400,F49&lt;800),'Dati di Supporto'!$P$4,IF(AND(F49&gt;800,F49&lt;1200),'Dati di Supporto'!$P$5,IF(AND(F49&gt;1200,F49&lt;1500),'Dati di Supporto'!$P$6,IF(F49&gt;1500,'Dati di Supporto'!$P$7,"FALSO")))))</f>
        <v>Fascia 4 (da 1200 €  a meno di 1500 €)</v>
      </c>
      <c r="K49" s="1" t="str">
        <f>VLOOKUP(vendite[[#This Row],[ID tipo pagamento]],'Dati di Supporto'!$O$12:$P$16,2)</f>
        <v>Carta di credito</v>
      </c>
    </row>
    <row r="50" spans="1:11" x14ac:dyDescent="0.45">
      <c r="A50" s="1">
        <v>292</v>
      </c>
      <c r="B50" s="27">
        <v>41674</v>
      </c>
      <c r="C50" s="1" t="s">
        <v>247</v>
      </c>
      <c r="D50" s="1" t="s">
        <v>120</v>
      </c>
      <c r="E50" s="1" t="s">
        <v>250</v>
      </c>
      <c r="F50" s="1">
        <v>1963</v>
      </c>
      <c r="G50" s="1">
        <v>4</v>
      </c>
      <c r="H50" s="1" t="str">
        <f>VLOOKUP(vendite[[#This Row],[Provincia]],'Dati di Supporto'!$B$3:$C$105,2)</f>
        <v>Abruzzo</v>
      </c>
      <c r="I50" s="1" t="str">
        <f>VLOOKUP(vendite[[#This Row],[Regione]],'Dati di Supporto'!$G$3:$H$22,2)</f>
        <v>CENTRO</v>
      </c>
      <c r="J50" s="1" t="str">
        <f>IF(F50&lt;400,'Dati di Supporto'!$P$3,IF(AND(F50&gt;400,F50&lt;800),'Dati di Supporto'!$P$4,IF(AND(F50&gt;800,F50&lt;1200),'Dati di Supporto'!$P$5,IF(AND(F50&gt;1200,F50&lt;1500),'Dati di Supporto'!$P$6,IF(F50&gt;1500,'Dati di Supporto'!$P$7,"FALSO")))))</f>
        <v>Fascia 5 (da 1500 € e oltre)</v>
      </c>
      <c r="K50" s="1" t="str">
        <f>VLOOKUP(vendite[[#This Row],[ID tipo pagamento]],'Dati di Supporto'!$O$12:$P$16,2)</f>
        <v>Bollettino postale</v>
      </c>
    </row>
    <row r="51" spans="1:11" x14ac:dyDescent="0.45">
      <c r="A51" s="1">
        <v>295</v>
      </c>
      <c r="B51" s="27">
        <v>41814</v>
      </c>
      <c r="C51" s="1" t="s">
        <v>247</v>
      </c>
      <c r="D51" s="1" t="s">
        <v>118</v>
      </c>
      <c r="E51" s="1" t="s">
        <v>252</v>
      </c>
      <c r="F51" s="1">
        <v>837</v>
      </c>
      <c r="G51" s="1">
        <v>3</v>
      </c>
      <c r="H51" s="1" t="str">
        <f>VLOOKUP(vendite[[#This Row],[Provincia]],'Dati di Supporto'!$B$3:$C$105,2)</f>
        <v>Lombardia</v>
      </c>
      <c r="I51" s="1" t="str">
        <f>VLOOKUP(vendite[[#This Row],[Regione]],'Dati di Supporto'!$G$3:$H$22,2)</f>
        <v>NORD</v>
      </c>
      <c r="J51" s="1" t="str">
        <f>IF(F51&lt;400,'Dati di Supporto'!$P$3,IF(AND(F51&gt;400,F51&lt;800),'Dati di Supporto'!$P$4,IF(AND(F51&gt;800,F51&lt;1200),'Dati di Supporto'!$P$5,IF(AND(F51&gt;1200,F51&lt;1500),'Dati di Supporto'!$P$6,IF(F51&gt;1500,'Dati di Supporto'!$P$7,"FALSO")))))</f>
        <v>Fascia 3 (da 800 €  a meno di 1200 €)</v>
      </c>
      <c r="K51" s="1" t="str">
        <f>VLOOKUP(vendite[[#This Row],[ID tipo pagamento]],'Dati di Supporto'!$O$12:$P$16,2)</f>
        <v>Carta di credito</v>
      </c>
    </row>
    <row r="52" spans="1:11" x14ac:dyDescent="0.45">
      <c r="A52" s="1">
        <v>310</v>
      </c>
      <c r="B52" s="27">
        <v>41787</v>
      </c>
      <c r="C52" s="1" t="s">
        <v>247</v>
      </c>
      <c r="D52" s="1" t="s">
        <v>211</v>
      </c>
      <c r="E52" s="1" t="s">
        <v>11</v>
      </c>
      <c r="F52" s="1">
        <v>1889</v>
      </c>
      <c r="G52" s="1">
        <v>5</v>
      </c>
      <c r="H52" s="1" t="str">
        <f>VLOOKUP(vendite[[#This Row],[Provincia]],'Dati di Supporto'!$B$3:$C$105,2)</f>
        <v>Calabria</v>
      </c>
      <c r="I52" s="1" t="str">
        <f>VLOOKUP(vendite[[#This Row],[Regione]],'Dati di Supporto'!$G$3:$H$22,2)</f>
        <v>SUD</v>
      </c>
      <c r="J52" s="1" t="str">
        <f>IF(F52&lt;400,'Dati di Supporto'!$P$3,IF(AND(F52&gt;400,F52&lt;800),'Dati di Supporto'!$P$4,IF(AND(F52&gt;800,F52&lt;1200),'Dati di Supporto'!$P$5,IF(AND(F52&gt;1200,F52&lt;1500),'Dati di Supporto'!$P$6,IF(F52&gt;1500,'Dati di Supporto'!$P$7,"FALSO")))))</f>
        <v>Fascia 5 (da 1500 € e oltre)</v>
      </c>
      <c r="K52" s="1" t="str">
        <f>VLOOKUP(vendite[[#This Row],[ID tipo pagamento]],'Dati di Supporto'!$O$12:$P$16,2)</f>
        <v>Assegno Bancario</v>
      </c>
    </row>
    <row r="53" spans="1:11" x14ac:dyDescent="0.45">
      <c r="A53" s="1">
        <v>314</v>
      </c>
      <c r="B53" s="27">
        <v>41782</v>
      </c>
      <c r="C53" s="1" t="s">
        <v>247</v>
      </c>
      <c r="D53" s="1" t="s">
        <v>126</v>
      </c>
      <c r="E53" s="1" t="s">
        <v>251</v>
      </c>
      <c r="F53" s="1">
        <v>1616</v>
      </c>
      <c r="G53" s="1">
        <v>2</v>
      </c>
      <c r="H53" s="1" t="str">
        <f>VLOOKUP(vendite[[#This Row],[Provincia]],'Dati di Supporto'!$B$3:$C$105,2)</f>
        <v>Friuli-Venezia Giulia</v>
      </c>
      <c r="I53" s="1" t="str">
        <f>VLOOKUP(vendite[[#This Row],[Regione]],'Dati di Supporto'!$G$3:$H$22,2)</f>
        <v>NORD</v>
      </c>
      <c r="J53" s="1" t="str">
        <f>IF(F53&lt;400,'Dati di Supporto'!$P$3,IF(AND(F53&gt;400,F53&lt;800),'Dati di Supporto'!$P$4,IF(AND(F53&gt;800,F53&lt;1200),'Dati di Supporto'!$P$5,IF(AND(F53&gt;1200,F53&lt;1500),'Dati di Supporto'!$P$6,IF(F53&gt;1500,'Dati di Supporto'!$P$7,"FALSO")))))</f>
        <v>Fascia 5 (da 1500 € e oltre)</v>
      </c>
      <c r="K53" s="1" t="str">
        <f>VLOOKUP(vendite[[#This Row],[ID tipo pagamento]],'Dati di Supporto'!$O$12:$P$16,2)</f>
        <v>Bonifico Bancario</v>
      </c>
    </row>
    <row r="54" spans="1:11" x14ac:dyDescent="0.45">
      <c r="A54" s="1">
        <v>318</v>
      </c>
      <c r="B54" s="27">
        <v>41747</v>
      </c>
      <c r="C54" s="1" t="s">
        <v>247</v>
      </c>
      <c r="D54" s="1" t="s">
        <v>98</v>
      </c>
      <c r="E54" s="1" t="s">
        <v>251</v>
      </c>
      <c r="F54" s="1">
        <v>777</v>
      </c>
      <c r="G54" s="1">
        <v>4</v>
      </c>
      <c r="H54" s="1" t="str">
        <f>VLOOKUP(vendite[[#This Row],[Provincia]],'Dati di Supporto'!$B$3:$C$105,2)</f>
        <v>Umbria</v>
      </c>
      <c r="I54" s="1" t="str">
        <f>VLOOKUP(vendite[[#This Row],[Regione]],'Dati di Supporto'!$G$3:$H$22,2)</f>
        <v>CENTRO</v>
      </c>
      <c r="J54" s="1" t="str">
        <f>IF(F54&lt;400,'Dati di Supporto'!$P$3,IF(AND(F54&gt;400,F54&lt;800),'Dati di Supporto'!$P$4,IF(AND(F54&gt;800,F54&lt;1200),'Dati di Supporto'!$P$5,IF(AND(F54&gt;1200,F54&lt;1500),'Dati di Supporto'!$P$6,IF(F54&gt;1500,'Dati di Supporto'!$P$7,"FALSO")))))</f>
        <v>Fascia 2 (da 400 €  a meno di 800 €)</v>
      </c>
      <c r="K54" s="1" t="str">
        <f>VLOOKUP(vendite[[#This Row],[ID tipo pagamento]],'Dati di Supporto'!$O$12:$P$16,2)</f>
        <v>Bollettino postale</v>
      </c>
    </row>
    <row r="55" spans="1:11" x14ac:dyDescent="0.45">
      <c r="A55" s="1">
        <v>319</v>
      </c>
      <c r="B55" s="27">
        <v>41748</v>
      </c>
      <c r="C55" s="1" t="s">
        <v>247</v>
      </c>
      <c r="D55" s="1" t="s">
        <v>131</v>
      </c>
      <c r="E55" s="1" t="s">
        <v>252</v>
      </c>
      <c r="F55" s="1">
        <v>1553</v>
      </c>
      <c r="G55" s="1">
        <v>3</v>
      </c>
      <c r="H55" s="1" t="str">
        <f>VLOOKUP(vendite[[#This Row],[Provincia]],'Dati di Supporto'!$B$3:$C$105,2)</f>
        <v>Piemonte</v>
      </c>
      <c r="I55" s="1" t="str">
        <f>VLOOKUP(vendite[[#This Row],[Regione]],'Dati di Supporto'!$G$3:$H$22,2)</f>
        <v>NORD</v>
      </c>
      <c r="J55" s="1" t="str">
        <f>IF(F55&lt;400,'Dati di Supporto'!$P$3,IF(AND(F55&gt;400,F55&lt;800),'Dati di Supporto'!$P$4,IF(AND(F55&gt;800,F55&lt;1200),'Dati di Supporto'!$P$5,IF(AND(F55&gt;1200,F55&lt;1500),'Dati di Supporto'!$P$6,IF(F55&gt;1500,'Dati di Supporto'!$P$7,"FALSO")))))</f>
        <v>Fascia 5 (da 1500 € e oltre)</v>
      </c>
      <c r="K55" s="1" t="str">
        <f>VLOOKUP(vendite[[#This Row],[ID tipo pagamento]],'Dati di Supporto'!$O$12:$P$16,2)</f>
        <v>Carta di credito</v>
      </c>
    </row>
    <row r="56" spans="1:11" x14ac:dyDescent="0.45">
      <c r="A56" s="1">
        <v>320</v>
      </c>
      <c r="B56" s="27">
        <v>41660</v>
      </c>
      <c r="C56" s="1" t="s">
        <v>247</v>
      </c>
      <c r="D56" s="1" t="s">
        <v>111</v>
      </c>
      <c r="E56" s="1" t="s">
        <v>11</v>
      </c>
      <c r="F56" s="1">
        <v>1602</v>
      </c>
      <c r="G56" s="1">
        <v>4</v>
      </c>
      <c r="H56" s="1" t="str">
        <f>VLOOKUP(vendite[[#This Row],[Provincia]],'Dati di Supporto'!$B$3:$C$105,2)</f>
        <v>Lazio</v>
      </c>
      <c r="I56" s="1" t="str">
        <f>VLOOKUP(vendite[[#This Row],[Regione]],'Dati di Supporto'!$G$3:$H$22,2)</f>
        <v>CENTRO</v>
      </c>
      <c r="J56" s="1" t="str">
        <f>IF(F56&lt;400,'Dati di Supporto'!$P$3,IF(AND(F56&gt;400,F56&lt;800),'Dati di Supporto'!$P$4,IF(AND(F56&gt;800,F56&lt;1200),'Dati di Supporto'!$P$5,IF(AND(F56&gt;1200,F56&lt;1500),'Dati di Supporto'!$P$6,IF(F56&gt;1500,'Dati di Supporto'!$P$7,"FALSO")))))</f>
        <v>Fascia 5 (da 1500 € e oltre)</v>
      </c>
      <c r="K56" s="1" t="str">
        <f>VLOOKUP(vendite[[#This Row],[ID tipo pagamento]],'Dati di Supporto'!$O$12:$P$16,2)</f>
        <v>Bollettino postale</v>
      </c>
    </row>
    <row r="57" spans="1:11" x14ac:dyDescent="0.45">
      <c r="A57" s="1">
        <v>331</v>
      </c>
      <c r="B57" s="27">
        <v>41703</v>
      </c>
      <c r="C57" s="1" t="s">
        <v>247</v>
      </c>
      <c r="D57" s="1" t="s">
        <v>134</v>
      </c>
      <c r="E57" s="1" t="s">
        <v>250</v>
      </c>
      <c r="F57" s="1">
        <v>1986</v>
      </c>
      <c r="G57" s="1">
        <v>4</v>
      </c>
      <c r="H57" s="1" t="str">
        <f>VLOOKUP(vendite[[#This Row],[Provincia]],'Dati di Supporto'!$B$3:$C$105,2)</f>
        <v>Veneto</v>
      </c>
      <c r="I57" s="1" t="str">
        <f>VLOOKUP(vendite[[#This Row],[Regione]],'Dati di Supporto'!$G$3:$H$22,2)</f>
        <v>NORD</v>
      </c>
      <c r="J57" s="1" t="str">
        <f>IF(F57&lt;400,'Dati di Supporto'!$P$3,IF(AND(F57&gt;400,F57&lt;800),'Dati di Supporto'!$P$4,IF(AND(F57&gt;800,F57&lt;1200),'Dati di Supporto'!$P$5,IF(AND(F57&gt;1200,F57&lt;1500),'Dati di Supporto'!$P$6,IF(F57&gt;1500,'Dati di Supporto'!$P$7,"FALSO")))))</f>
        <v>Fascia 5 (da 1500 € e oltre)</v>
      </c>
      <c r="K57" s="1" t="str">
        <f>VLOOKUP(vendite[[#This Row],[ID tipo pagamento]],'Dati di Supporto'!$O$12:$P$16,2)</f>
        <v>Bollettino postale</v>
      </c>
    </row>
    <row r="58" spans="1:11" x14ac:dyDescent="0.45">
      <c r="A58" s="1">
        <v>342</v>
      </c>
      <c r="B58" s="27">
        <v>41731</v>
      </c>
      <c r="C58" s="1" t="s">
        <v>247</v>
      </c>
      <c r="D58" s="1" t="s">
        <v>103</v>
      </c>
      <c r="E58" s="1" t="s">
        <v>252</v>
      </c>
      <c r="F58" s="1">
        <v>1022</v>
      </c>
      <c r="G58" s="1">
        <v>3</v>
      </c>
      <c r="H58" s="1" t="str">
        <f>VLOOKUP(vendite[[#This Row],[Provincia]],'Dati di Supporto'!$B$3:$C$105,2)</f>
        <v>Toscana</v>
      </c>
      <c r="I58" s="1" t="str">
        <f>VLOOKUP(vendite[[#This Row],[Regione]],'Dati di Supporto'!$G$3:$H$22,2)</f>
        <v>CENTRO</v>
      </c>
      <c r="J58" s="1" t="str">
        <f>IF(F58&lt;400,'Dati di Supporto'!$P$3,IF(AND(F58&gt;400,F58&lt;800),'Dati di Supporto'!$P$4,IF(AND(F58&gt;800,F58&lt;1200),'Dati di Supporto'!$P$5,IF(AND(F58&gt;1200,F58&lt;1500),'Dati di Supporto'!$P$6,IF(F58&gt;1500,'Dati di Supporto'!$P$7,"FALSO")))))</f>
        <v>Fascia 3 (da 800 €  a meno di 1200 €)</v>
      </c>
      <c r="K58" s="1" t="str">
        <f>VLOOKUP(vendite[[#This Row],[ID tipo pagamento]],'Dati di Supporto'!$O$12:$P$16,2)</f>
        <v>Carta di credito</v>
      </c>
    </row>
    <row r="59" spans="1:11" x14ac:dyDescent="0.45">
      <c r="A59" s="1">
        <v>348</v>
      </c>
      <c r="B59" s="27">
        <v>41803</v>
      </c>
      <c r="C59" s="1" t="s">
        <v>247</v>
      </c>
      <c r="D59" s="1" t="s">
        <v>114</v>
      </c>
      <c r="E59" s="1" t="s">
        <v>251</v>
      </c>
      <c r="F59" s="1">
        <v>1321</v>
      </c>
      <c r="G59" s="1">
        <v>1</v>
      </c>
      <c r="H59" s="1" t="str">
        <f>VLOOKUP(vendite[[#This Row],[Provincia]],'Dati di Supporto'!$B$3:$C$105,2)</f>
        <v>Sardegna</v>
      </c>
      <c r="I59" s="1" t="str">
        <f>VLOOKUP(vendite[[#This Row],[Regione]],'Dati di Supporto'!$G$3:$H$22,2)</f>
        <v>ISOLE</v>
      </c>
      <c r="J59" s="1" t="str">
        <f>IF(F59&lt;400,'Dati di Supporto'!$P$3,IF(AND(F59&gt;400,F59&lt;800),'Dati di Supporto'!$P$4,IF(AND(F59&gt;800,F59&lt;1200),'Dati di Supporto'!$P$5,IF(AND(F59&gt;1200,F59&lt;1500),'Dati di Supporto'!$P$6,IF(F59&gt;1500,'Dati di Supporto'!$P$7,"FALSO")))))</f>
        <v>Fascia 4 (da 1200 €  a meno di 1500 €)</v>
      </c>
      <c r="K59" s="1" t="str">
        <f>VLOOKUP(vendite[[#This Row],[ID tipo pagamento]],'Dati di Supporto'!$O$12:$P$16,2)</f>
        <v>Contanti</v>
      </c>
    </row>
    <row r="60" spans="1:11" x14ac:dyDescent="0.45">
      <c r="A60" s="1">
        <v>356</v>
      </c>
      <c r="B60" s="27">
        <v>41755</v>
      </c>
      <c r="C60" s="1" t="s">
        <v>247</v>
      </c>
      <c r="D60" s="1" t="s">
        <v>99</v>
      </c>
      <c r="E60" s="1" t="s">
        <v>11</v>
      </c>
      <c r="F60" s="1">
        <v>893</v>
      </c>
      <c r="G60" s="1">
        <v>4</v>
      </c>
      <c r="H60" s="1" t="str">
        <f>VLOOKUP(vendite[[#This Row],[Provincia]],'Dati di Supporto'!$B$3:$C$105,2)</f>
        <v>Marche</v>
      </c>
      <c r="I60" s="1" t="str">
        <f>VLOOKUP(vendite[[#This Row],[Regione]],'Dati di Supporto'!$G$3:$H$22,2)</f>
        <v>CENTRO</v>
      </c>
      <c r="J60" s="1" t="str">
        <f>IF(F60&lt;400,'Dati di Supporto'!$P$3,IF(AND(F60&gt;400,F60&lt;800),'Dati di Supporto'!$P$4,IF(AND(F60&gt;800,F60&lt;1200),'Dati di Supporto'!$P$5,IF(AND(F60&gt;1200,F60&lt;1500),'Dati di Supporto'!$P$6,IF(F60&gt;1500,'Dati di Supporto'!$P$7,"FALSO")))))</f>
        <v>Fascia 3 (da 800 €  a meno di 1200 €)</v>
      </c>
      <c r="K60" s="1" t="str">
        <f>VLOOKUP(vendite[[#This Row],[ID tipo pagamento]],'Dati di Supporto'!$O$12:$P$16,2)</f>
        <v>Bollettino postale</v>
      </c>
    </row>
    <row r="61" spans="1:11" x14ac:dyDescent="0.45">
      <c r="A61" s="1">
        <v>359</v>
      </c>
      <c r="B61" s="27">
        <v>41674</v>
      </c>
      <c r="C61" s="1" t="s">
        <v>247</v>
      </c>
      <c r="D61" s="1" t="s">
        <v>115</v>
      </c>
      <c r="E61" s="1" t="s">
        <v>11</v>
      </c>
      <c r="F61" s="1">
        <v>1537</v>
      </c>
      <c r="G61" s="1">
        <v>5</v>
      </c>
      <c r="H61" s="1" t="str">
        <f>VLOOKUP(vendite[[#This Row],[Provincia]],'Dati di Supporto'!$B$3:$C$105,2)</f>
        <v>Liguria</v>
      </c>
      <c r="I61" s="1" t="str">
        <f>VLOOKUP(vendite[[#This Row],[Regione]],'Dati di Supporto'!$G$3:$H$22,2)</f>
        <v>NORD</v>
      </c>
      <c r="J61" s="1" t="str">
        <f>IF(F61&lt;400,'Dati di Supporto'!$P$3,IF(AND(F61&gt;400,F61&lt;800),'Dati di Supporto'!$P$4,IF(AND(F61&gt;800,F61&lt;1200),'Dati di Supporto'!$P$5,IF(AND(F61&gt;1200,F61&lt;1500),'Dati di Supporto'!$P$6,IF(F61&gt;1500,'Dati di Supporto'!$P$7,"FALSO")))))</f>
        <v>Fascia 5 (da 1500 € e oltre)</v>
      </c>
      <c r="K61" s="1" t="str">
        <f>VLOOKUP(vendite[[#This Row],[ID tipo pagamento]],'Dati di Supporto'!$O$12:$P$16,2)</f>
        <v>Assegno Bancario</v>
      </c>
    </row>
    <row r="62" spans="1:11" x14ac:dyDescent="0.45">
      <c r="A62" s="1">
        <v>369</v>
      </c>
      <c r="B62" s="27">
        <v>41813</v>
      </c>
      <c r="C62" s="1" t="s">
        <v>247</v>
      </c>
      <c r="D62" s="1" t="s">
        <v>115</v>
      </c>
      <c r="E62" s="1" t="s">
        <v>252</v>
      </c>
      <c r="F62" s="1">
        <v>1609</v>
      </c>
      <c r="G62" s="1">
        <v>2</v>
      </c>
      <c r="H62" s="1" t="str">
        <f>VLOOKUP(vendite[[#This Row],[Provincia]],'Dati di Supporto'!$B$3:$C$105,2)</f>
        <v>Liguria</v>
      </c>
      <c r="I62" s="1" t="str">
        <f>VLOOKUP(vendite[[#This Row],[Regione]],'Dati di Supporto'!$G$3:$H$22,2)</f>
        <v>NORD</v>
      </c>
      <c r="J62" s="1" t="str">
        <f>IF(F62&lt;400,'Dati di Supporto'!$P$3,IF(AND(F62&gt;400,F62&lt;800),'Dati di Supporto'!$P$4,IF(AND(F62&gt;800,F62&lt;1200),'Dati di Supporto'!$P$5,IF(AND(F62&gt;1200,F62&lt;1500),'Dati di Supporto'!$P$6,IF(F62&gt;1500,'Dati di Supporto'!$P$7,"FALSO")))))</f>
        <v>Fascia 5 (da 1500 € e oltre)</v>
      </c>
      <c r="K62" s="1" t="str">
        <f>VLOOKUP(vendite[[#This Row],[ID tipo pagamento]],'Dati di Supporto'!$O$12:$P$16,2)</f>
        <v>Bonifico Bancario</v>
      </c>
    </row>
    <row r="63" spans="1:11" x14ac:dyDescent="0.45">
      <c r="A63" s="1">
        <v>370</v>
      </c>
      <c r="B63" s="27">
        <v>41764</v>
      </c>
      <c r="C63" s="1" t="s">
        <v>247</v>
      </c>
      <c r="D63" s="1" t="s">
        <v>99</v>
      </c>
      <c r="E63" s="1" t="s">
        <v>250</v>
      </c>
      <c r="F63" s="1">
        <v>1234</v>
      </c>
      <c r="G63" s="1">
        <v>4</v>
      </c>
      <c r="H63" s="1" t="str">
        <f>VLOOKUP(vendite[[#This Row],[Provincia]],'Dati di Supporto'!$B$3:$C$105,2)</f>
        <v>Marche</v>
      </c>
      <c r="I63" s="1" t="str">
        <f>VLOOKUP(vendite[[#This Row],[Regione]],'Dati di Supporto'!$G$3:$H$22,2)</f>
        <v>CENTRO</v>
      </c>
      <c r="J63" s="1" t="str">
        <f>IF(F63&lt;400,'Dati di Supporto'!$P$3,IF(AND(F63&gt;400,F63&lt;800),'Dati di Supporto'!$P$4,IF(AND(F63&gt;800,F63&lt;1200),'Dati di Supporto'!$P$5,IF(AND(F63&gt;1200,F63&lt;1500),'Dati di Supporto'!$P$6,IF(F63&gt;1500,'Dati di Supporto'!$P$7,"FALSO")))))</f>
        <v>Fascia 4 (da 1200 €  a meno di 1500 €)</v>
      </c>
      <c r="K63" s="1" t="str">
        <f>VLOOKUP(vendite[[#This Row],[ID tipo pagamento]],'Dati di Supporto'!$O$12:$P$16,2)</f>
        <v>Bollettino postale</v>
      </c>
    </row>
    <row r="64" spans="1:11" x14ac:dyDescent="0.45">
      <c r="A64" s="1">
        <v>379</v>
      </c>
      <c r="B64" s="27">
        <v>41682</v>
      </c>
      <c r="C64" s="1" t="s">
        <v>247</v>
      </c>
      <c r="D64" s="1" t="s">
        <v>102</v>
      </c>
      <c r="E64" s="1" t="s">
        <v>11</v>
      </c>
      <c r="F64" s="1">
        <v>255</v>
      </c>
      <c r="G64" s="1">
        <v>1</v>
      </c>
      <c r="H64" s="1" t="str">
        <f>VLOOKUP(vendite[[#This Row],[Provincia]],'Dati di Supporto'!$B$3:$C$105,2)</f>
        <v>Toscana</v>
      </c>
      <c r="I64" s="1" t="str">
        <f>VLOOKUP(vendite[[#This Row],[Regione]],'Dati di Supporto'!$G$3:$H$22,2)</f>
        <v>CENTRO</v>
      </c>
      <c r="J64" s="1" t="str">
        <f>IF(F64&lt;400,'Dati di Supporto'!$P$3,IF(AND(F64&gt;400,F64&lt;800),'Dati di Supporto'!$P$4,IF(AND(F64&gt;800,F64&lt;1200),'Dati di Supporto'!$P$5,IF(AND(F64&gt;1200,F64&lt;1500),'Dati di Supporto'!$P$6,IF(F64&gt;1500,'Dati di Supporto'!$P$7,"FALSO")))))</f>
        <v>Fascia 1 (inferiore a 400 €)</v>
      </c>
      <c r="K64" s="1" t="str">
        <f>VLOOKUP(vendite[[#This Row],[ID tipo pagamento]],'Dati di Supporto'!$O$12:$P$16,2)</f>
        <v>Contanti</v>
      </c>
    </row>
    <row r="65" spans="1:11" x14ac:dyDescent="0.45">
      <c r="A65" s="1">
        <v>381</v>
      </c>
      <c r="B65" s="27">
        <v>41729</v>
      </c>
      <c r="C65" s="1" t="s">
        <v>247</v>
      </c>
      <c r="D65" s="1" t="s">
        <v>99</v>
      </c>
      <c r="E65" s="1" t="s">
        <v>251</v>
      </c>
      <c r="F65" s="1">
        <v>1321</v>
      </c>
      <c r="G65" s="1">
        <v>4</v>
      </c>
      <c r="H65" s="1" t="str">
        <f>VLOOKUP(vendite[[#This Row],[Provincia]],'Dati di Supporto'!$B$3:$C$105,2)</f>
        <v>Marche</v>
      </c>
      <c r="I65" s="1" t="str">
        <f>VLOOKUP(vendite[[#This Row],[Regione]],'Dati di Supporto'!$G$3:$H$22,2)</f>
        <v>CENTRO</v>
      </c>
      <c r="J65" s="1" t="str">
        <f>IF(F65&lt;400,'Dati di Supporto'!$P$3,IF(AND(F65&gt;400,F65&lt;800),'Dati di Supporto'!$P$4,IF(AND(F65&gt;800,F65&lt;1200),'Dati di Supporto'!$P$5,IF(AND(F65&gt;1200,F65&lt;1500),'Dati di Supporto'!$P$6,IF(F65&gt;1500,'Dati di Supporto'!$P$7,"FALSO")))))</f>
        <v>Fascia 4 (da 1200 €  a meno di 1500 €)</v>
      </c>
      <c r="K65" s="1" t="str">
        <f>VLOOKUP(vendite[[#This Row],[ID tipo pagamento]],'Dati di Supporto'!$O$12:$P$16,2)</f>
        <v>Bollettino postale</v>
      </c>
    </row>
    <row r="66" spans="1:11" x14ac:dyDescent="0.45">
      <c r="A66" s="1">
        <v>413</v>
      </c>
      <c r="B66" s="27">
        <v>41654</v>
      </c>
      <c r="C66" s="1" t="s">
        <v>247</v>
      </c>
      <c r="D66" s="1" t="s">
        <v>113</v>
      </c>
      <c r="E66" s="1" t="s">
        <v>252</v>
      </c>
      <c r="F66" s="1">
        <v>1881</v>
      </c>
      <c r="G66" s="1">
        <v>1</v>
      </c>
      <c r="H66" s="1" t="str">
        <f>VLOOKUP(vendite[[#This Row],[Provincia]],'Dati di Supporto'!$B$3:$C$105,2)</f>
        <v>Campania</v>
      </c>
      <c r="I66" s="1" t="str">
        <f>VLOOKUP(vendite[[#This Row],[Regione]],'Dati di Supporto'!$G$3:$H$22,2)</f>
        <v>SUD</v>
      </c>
      <c r="J66" s="1" t="str">
        <f>IF(F66&lt;400,'Dati di Supporto'!$P$3,IF(AND(F66&gt;400,F66&lt;800),'Dati di Supporto'!$P$4,IF(AND(F66&gt;800,F66&lt;1200),'Dati di Supporto'!$P$5,IF(AND(F66&gt;1200,F66&lt;1500),'Dati di Supporto'!$P$6,IF(F66&gt;1500,'Dati di Supporto'!$P$7,"FALSO")))))</f>
        <v>Fascia 5 (da 1500 € e oltre)</v>
      </c>
      <c r="K66" s="1" t="str">
        <f>VLOOKUP(vendite[[#This Row],[ID tipo pagamento]],'Dati di Supporto'!$O$12:$P$16,2)</f>
        <v>Contanti</v>
      </c>
    </row>
    <row r="67" spans="1:11" x14ac:dyDescent="0.45">
      <c r="A67" s="1">
        <v>430</v>
      </c>
      <c r="B67" s="27">
        <v>41677</v>
      </c>
      <c r="C67" s="1" t="s">
        <v>247</v>
      </c>
      <c r="D67" s="1" t="s">
        <v>133</v>
      </c>
      <c r="E67" s="1" t="s">
        <v>10</v>
      </c>
      <c r="F67" s="1">
        <v>114</v>
      </c>
      <c r="G67" s="1">
        <v>4</v>
      </c>
      <c r="H67" s="1" t="str">
        <f>VLOOKUP(vendite[[#This Row],[Provincia]],'Dati di Supporto'!$B$3:$C$105,2)</f>
        <v>Calabria</v>
      </c>
      <c r="I67" s="1" t="str">
        <f>VLOOKUP(vendite[[#This Row],[Regione]],'Dati di Supporto'!$G$3:$H$22,2)</f>
        <v>SUD</v>
      </c>
      <c r="J67" s="1" t="str">
        <f>IF(F67&lt;400,'Dati di Supporto'!$P$3,IF(AND(F67&gt;400,F67&lt;800),'Dati di Supporto'!$P$4,IF(AND(F67&gt;800,F67&lt;1200),'Dati di Supporto'!$P$5,IF(AND(F67&gt;1200,F67&lt;1500),'Dati di Supporto'!$P$6,IF(F67&gt;1500,'Dati di Supporto'!$P$7,"FALSO")))))</f>
        <v>Fascia 1 (inferiore a 400 €)</v>
      </c>
      <c r="K67" s="1" t="str">
        <f>VLOOKUP(vendite[[#This Row],[ID tipo pagamento]],'Dati di Supporto'!$O$12:$P$16,2)</f>
        <v>Bollettino postale</v>
      </c>
    </row>
    <row r="68" spans="1:11" x14ac:dyDescent="0.45">
      <c r="A68" s="1">
        <v>431</v>
      </c>
      <c r="B68" s="27">
        <v>41662</v>
      </c>
      <c r="C68" s="1" t="s">
        <v>247</v>
      </c>
      <c r="D68" s="1" t="s">
        <v>119</v>
      </c>
      <c r="E68" s="1" t="s">
        <v>252</v>
      </c>
      <c r="F68" s="1">
        <v>997</v>
      </c>
      <c r="G68" s="1">
        <v>3</v>
      </c>
      <c r="H68" s="1" t="str">
        <f>VLOOKUP(vendite[[#This Row],[Provincia]],'Dati di Supporto'!$B$3:$C$105,2)</f>
        <v>Puglia</v>
      </c>
      <c r="I68" s="1" t="str">
        <f>VLOOKUP(vendite[[#This Row],[Regione]],'Dati di Supporto'!$G$3:$H$22,2)</f>
        <v>SUD</v>
      </c>
      <c r="J68" s="1" t="str">
        <f>IF(F68&lt;400,'Dati di Supporto'!$P$3,IF(AND(F68&gt;400,F68&lt;800),'Dati di Supporto'!$P$4,IF(AND(F68&gt;800,F68&lt;1200),'Dati di Supporto'!$P$5,IF(AND(F68&gt;1200,F68&lt;1500),'Dati di Supporto'!$P$6,IF(F68&gt;1500,'Dati di Supporto'!$P$7,"FALSO")))))</f>
        <v>Fascia 3 (da 800 €  a meno di 1200 €)</v>
      </c>
      <c r="K68" s="1" t="str">
        <f>VLOOKUP(vendite[[#This Row],[ID tipo pagamento]],'Dati di Supporto'!$O$12:$P$16,2)</f>
        <v>Carta di credito</v>
      </c>
    </row>
    <row r="69" spans="1:11" x14ac:dyDescent="0.45">
      <c r="A69" s="1">
        <v>437</v>
      </c>
      <c r="B69" s="27">
        <v>41794</v>
      </c>
      <c r="C69" s="1" t="s">
        <v>247</v>
      </c>
      <c r="D69" s="1" t="s">
        <v>116</v>
      </c>
      <c r="E69" s="1" t="s">
        <v>11</v>
      </c>
      <c r="F69" s="1">
        <v>1552</v>
      </c>
      <c r="G69" s="1">
        <v>5</v>
      </c>
      <c r="H69" s="1" t="str">
        <f>VLOOKUP(vendite[[#This Row],[Provincia]],'Dati di Supporto'!$B$3:$C$105,2)</f>
        <v>Toscana</v>
      </c>
      <c r="I69" s="1" t="str">
        <f>VLOOKUP(vendite[[#This Row],[Regione]],'Dati di Supporto'!$G$3:$H$22,2)</f>
        <v>CENTRO</v>
      </c>
      <c r="J69" s="1" t="str">
        <f>IF(F69&lt;400,'Dati di Supporto'!$P$3,IF(AND(F69&gt;400,F69&lt;800),'Dati di Supporto'!$P$4,IF(AND(F69&gt;800,F69&lt;1200),'Dati di Supporto'!$P$5,IF(AND(F69&gt;1200,F69&lt;1500),'Dati di Supporto'!$P$6,IF(F69&gt;1500,'Dati di Supporto'!$P$7,"FALSO")))))</f>
        <v>Fascia 5 (da 1500 € e oltre)</v>
      </c>
      <c r="K69" s="1" t="str">
        <f>VLOOKUP(vendite[[#This Row],[ID tipo pagamento]],'Dati di Supporto'!$O$12:$P$16,2)</f>
        <v>Assegno Bancario</v>
      </c>
    </row>
    <row r="70" spans="1:11" x14ac:dyDescent="0.45">
      <c r="A70" s="1">
        <v>438</v>
      </c>
      <c r="B70" s="27">
        <v>41723</v>
      </c>
      <c r="C70" s="1" t="s">
        <v>247</v>
      </c>
      <c r="D70" s="1" t="s">
        <v>211</v>
      </c>
      <c r="E70" s="1" t="s">
        <v>10</v>
      </c>
      <c r="F70" s="1">
        <v>1087</v>
      </c>
      <c r="G70" s="1">
        <v>4</v>
      </c>
      <c r="H70" s="1" t="str">
        <f>VLOOKUP(vendite[[#This Row],[Provincia]],'Dati di Supporto'!$B$3:$C$105,2)</f>
        <v>Calabria</v>
      </c>
      <c r="I70" s="1" t="str">
        <f>VLOOKUP(vendite[[#This Row],[Regione]],'Dati di Supporto'!$G$3:$H$22,2)</f>
        <v>SUD</v>
      </c>
      <c r="J70" s="1" t="str">
        <f>IF(F70&lt;400,'Dati di Supporto'!$P$3,IF(AND(F70&gt;400,F70&lt;800),'Dati di Supporto'!$P$4,IF(AND(F70&gt;800,F70&lt;1200),'Dati di Supporto'!$P$5,IF(AND(F70&gt;1200,F70&lt;1500),'Dati di Supporto'!$P$6,IF(F70&gt;1500,'Dati di Supporto'!$P$7,"FALSO")))))</f>
        <v>Fascia 3 (da 800 €  a meno di 1200 €)</v>
      </c>
      <c r="K70" s="1" t="str">
        <f>VLOOKUP(vendite[[#This Row],[ID tipo pagamento]],'Dati di Supporto'!$O$12:$P$16,2)</f>
        <v>Bollettino postale</v>
      </c>
    </row>
    <row r="71" spans="1:11" x14ac:dyDescent="0.45">
      <c r="A71" s="1">
        <v>440</v>
      </c>
      <c r="B71" s="27">
        <v>41775</v>
      </c>
      <c r="C71" s="1" t="s">
        <v>247</v>
      </c>
      <c r="D71" s="1" t="s">
        <v>132</v>
      </c>
      <c r="E71" s="1" t="s">
        <v>250</v>
      </c>
      <c r="F71" s="1">
        <v>1247</v>
      </c>
      <c r="G71" s="1">
        <v>5</v>
      </c>
      <c r="H71" s="1" t="str">
        <f>VLOOKUP(vendite[[#This Row],[Provincia]],'Dati di Supporto'!$B$3:$C$105,2)</f>
        <v>Veneto</v>
      </c>
      <c r="I71" s="1" t="str">
        <f>VLOOKUP(vendite[[#This Row],[Regione]],'Dati di Supporto'!$G$3:$H$22,2)</f>
        <v>NORD</v>
      </c>
      <c r="J71" s="1" t="str">
        <f>IF(F71&lt;400,'Dati di Supporto'!$P$3,IF(AND(F71&gt;400,F71&lt;800),'Dati di Supporto'!$P$4,IF(AND(F71&gt;800,F71&lt;1200),'Dati di Supporto'!$P$5,IF(AND(F71&gt;1200,F71&lt;1500),'Dati di Supporto'!$P$6,IF(F71&gt;1500,'Dati di Supporto'!$P$7,"FALSO")))))</f>
        <v>Fascia 4 (da 1200 €  a meno di 1500 €)</v>
      </c>
      <c r="K71" s="1" t="str">
        <f>VLOOKUP(vendite[[#This Row],[ID tipo pagamento]],'Dati di Supporto'!$O$12:$P$16,2)</f>
        <v>Assegno Bancario</v>
      </c>
    </row>
    <row r="72" spans="1:11" x14ac:dyDescent="0.45">
      <c r="A72" s="1">
        <v>441</v>
      </c>
      <c r="B72" s="27">
        <v>41818</v>
      </c>
      <c r="C72" s="1" t="s">
        <v>247</v>
      </c>
      <c r="D72" s="1" t="s">
        <v>213</v>
      </c>
      <c r="E72" s="1" t="s">
        <v>252</v>
      </c>
      <c r="F72" s="1">
        <v>1265</v>
      </c>
      <c r="G72" s="1">
        <v>5</v>
      </c>
      <c r="H72" s="1" t="str">
        <f>VLOOKUP(vendite[[#This Row],[Provincia]],'Dati di Supporto'!$B$3:$C$105,2)</f>
        <v>Emilia-Romagna</v>
      </c>
      <c r="I72" s="1" t="str">
        <f>VLOOKUP(vendite[[#This Row],[Regione]],'Dati di Supporto'!$G$3:$H$22,2)</f>
        <v>NORD</v>
      </c>
      <c r="J72" s="1" t="str">
        <f>IF(F72&lt;400,'Dati di Supporto'!$P$3,IF(AND(F72&gt;400,F72&lt;800),'Dati di Supporto'!$P$4,IF(AND(F72&gt;800,F72&lt;1200),'Dati di Supporto'!$P$5,IF(AND(F72&gt;1200,F72&lt;1500),'Dati di Supporto'!$P$6,IF(F72&gt;1500,'Dati di Supporto'!$P$7,"FALSO")))))</f>
        <v>Fascia 4 (da 1200 €  a meno di 1500 €)</v>
      </c>
      <c r="K72" s="1" t="str">
        <f>VLOOKUP(vendite[[#This Row],[ID tipo pagamento]],'Dati di Supporto'!$O$12:$P$16,2)</f>
        <v>Assegno Bancario</v>
      </c>
    </row>
    <row r="73" spans="1:11" x14ac:dyDescent="0.45">
      <c r="A73" s="1">
        <v>446</v>
      </c>
      <c r="B73" s="27">
        <v>41689</v>
      </c>
      <c r="C73" s="1" t="s">
        <v>247</v>
      </c>
      <c r="D73" s="1" t="s">
        <v>103</v>
      </c>
      <c r="E73" s="1" t="s">
        <v>251</v>
      </c>
      <c r="F73" s="1">
        <v>756</v>
      </c>
      <c r="G73" s="1">
        <v>2</v>
      </c>
      <c r="H73" s="1" t="str">
        <f>VLOOKUP(vendite[[#This Row],[Provincia]],'Dati di Supporto'!$B$3:$C$105,2)</f>
        <v>Toscana</v>
      </c>
      <c r="I73" s="1" t="str">
        <f>VLOOKUP(vendite[[#This Row],[Regione]],'Dati di Supporto'!$G$3:$H$22,2)</f>
        <v>CENTRO</v>
      </c>
      <c r="J73" s="1" t="str">
        <f>IF(F73&lt;400,'Dati di Supporto'!$P$3,IF(AND(F73&gt;400,F73&lt;800),'Dati di Supporto'!$P$4,IF(AND(F73&gt;800,F73&lt;1200),'Dati di Supporto'!$P$5,IF(AND(F73&gt;1200,F73&lt;1500),'Dati di Supporto'!$P$6,IF(F73&gt;1500,'Dati di Supporto'!$P$7,"FALSO")))))</f>
        <v>Fascia 2 (da 400 €  a meno di 800 €)</v>
      </c>
      <c r="K73" s="1" t="str">
        <f>VLOOKUP(vendite[[#This Row],[ID tipo pagamento]],'Dati di Supporto'!$O$12:$P$16,2)</f>
        <v>Bonifico Bancario</v>
      </c>
    </row>
    <row r="74" spans="1:11" x14ac:dyDescent="0.45">
      <c r="A74" s="1">
        <v>449</v>
      </c>
      <c r="B74" s="27">
        <v>41761</v>
      </c>
      <c r="C74" s="1" t="s">
        <v>247</v>
      </c>
      <c r="D74" s="1" t="s">
        <v>115</v>
      </c>
      <c r="E74" s="1" t="s">
        <v>251</v>
      </c>
      <c r="F74" s="1">
        <v>216</v>
      </c>
      <c r="G74" s="1">
        <v>1</v>
      </c>
      <c r="H74" s="1" t="str">
        <f>VLOOKUP(vendite[[#This Row],[Provincia]],'Dati di Supporto'!$B$3:$C$105,2)</f>
        <v>Liguria</v>
      </c>
      <c r="I74" s="1" t="str">
        <f>VLOOKUP(vendite[[#This Row],[Regione]],'Dati di Supporto'!$G$3:$H$22,2)</f>
        <v>NORD</v>
      </c>
      <c r="J74" s="1" t="str">
        <f>IF(F74&lt;400,'Dati di Supporto'!$P$3,IF(AND(F74&gt;400,F74&lt;800),'Dati di Supporto'!$P$4,IF(AND(F74&gt;800,F74&lt;1200),'Dati di Supporto'!$P$5,IF(AND(F74&gt;1200,F74&lt;1500),'Dati di Supporto'!$P$6,IF(F74&gt;1500,'Dati di Supporto'!$P$7,"FALSO")))))</f>
        <v>Fascia 1 (inferiore a 400 €)</v>
      </c>
      <c r="K74" s="1" t="str">
        <f>VLOOKUP(vendite[[#This Row],[ID tipo pagamento]],'Dati di Supporto'!$O$12:$P$16,2)</f>
        <v>Contanti</v>
      </c>
    </row>
    <row r="75" spans="1:11" x14ac:dyDescent="0.45">
      <c r="A75" s="1">
        <v>450</v>
      </c>
      <c r="B75" s="27">
        <v>41684</v>
      </c>
      <c r="C75" s="1" t="s">
        <v>247</v>
      </c>
      <c r="D75" s="1" t="s">
        <v>129</v>
      </c>
      <c r="E75" s="1" t="s">
        <v>10</v>
      </c>
      <c r="F75" s="1">
        <v>647</v>
      </c>
      <c r="G75" s="1">
        <v>2</v>
      </c>
      <c r="H75" s="1" t="str">
        <f>VLOOKUP(vendite[[#This Row],[Provincia]],'Dati di Supporto'!$B$3:$C$105,2)</f>
        <v>Veneto</v>
      </c>
      <c r="I75" s="1" t="str">
        <f>VLOOKUP(vendite[[#This Row],[Regione]],'Dati di Supporto'!$G$3:$H$22,2)</f>
        <v>NORD</v>
      </c>
      <c r="J75" s="1" t="str">
        <f>IF(F75&lt;400,'Dati di Supporto'!$P$3,IF(AND(F75&gt;400,F75&lt;800),'Dati di Supporto'!$P$4,IF(AND(F75&gt;800,F75&lt;1200),'Dati di Supporto'!$P$5,IF(AND(F75&gt;1200,F75&lt;1500),'Dati di Supporto'!$P$6,IF(F75&gt;1500,'Dati di Supporto'!$P$7,"FALSO")))))</f>
        <v>Fascia 2 (da 400 €  a meno di 800 €)</v>
      </c>
      <c r="K75" s="1" t="str">
        <f>VLOOKUP(vendite[[#This Row],[ID tipo pagamento]],'Dati di Supporto'!$O$12:$P$16,2)</f>
        <v>Bonifico Bancario</v>
      </c>
    </row>
    <row r="76" spans="1:11" x14ac:dyDescent="0.45">
      <c r="A76" s="1">
        <v>455</v>
      </c>
      <c r="B76" s="27">
        <v>41799</v>
      </c>
      <c r="C76" s="1" t="s">
        <v>247</v>
      </c>
      <c r="D76" s="1" t="s">
        <v>113</v>
      </c>
      <c r="E76" s="1" t="s">
        <v>252</v>
      </c>
      <c r="F76" s="1">
        <v>1715</v>
      </c>
      <c r="G76" s="1">
        <v>2</v>
      </c>
      <c r="H76" s="1" t="str">
        <f>VLOOKUP(vendite[[#This Row],[Provincia]],'Dati di Supporto'!$B$3:$C$105,2)</f>
        <v>Campania</v>
      </c>
      <c r="I76" s="1" t="str">
        <f>VLOOKUP(vendite[[#This Row],[Regione]],'Dati di Supporto'!$G$3:$H$22,2)</f>
        <v>SUD</v>
      </c>
      <c r="J76" s="1" t="str">
        <f>IF(F76&lt;400,'Dati di Supporto'!$P$3,IF(AND(F76&gt;400,F76&lt;800),'Dati di Supporto'!$P$4,IF(AND(F76&gt;800,F76&lt;1200),'Dati di Supporto'!$P$5,IF(AND(F76&gt;1200,F76&lt;1500),'Dati di Supporto'!$P$6,IF(F76&gt;1500,'Dati di Supporto'!$P$7,"FALSO")))))</f>
        <v>Fascia 5 (da 1500 € e oltre)</v>
      </c>
      <c r="K76" s="1" t="str">
        <f>VLOOKUP(vendite[[#This Row],[ID tipo pagamento]],'Dati di Supporto'!$O$12:$P$16,2)</f>
        <v>Bonifico Bancario</v>
      </c>
    </row>
    <row r="77" spans="1:11" x14ac:dyDescent="0.45">
      <c r="A77" s="1">
        <v>469</v>
      </c>
      <c r="B77" s="27">
        <v>41754</v>
      </c>
      <c r="C77" s="1" t="s">
        <v>247</v>
      </c>
      <c r="D77" s="1" t="s">
        <v>111</v>
      </c>
      <c r="E77" s="1" t="s">
        <v>252</v>
      </c>
      <c r="F77" s="1">
        <v>297</v>
      </c>
      <c r="G77" s="1">
        <v>3</v>
      </c>
      <c r="H77" s="1" t="str">
        <f>VLOOKUP(vendite[[#This Row],[Provincia]],'Dati di Supporto'!$B$3:$C$105,2)</f>
        <v>Lazio</v>
      </c>
      <c r="I77" s="1" t="str">
        <f>VLOOKUP(vendite[[#This Row],[Regione]],'Dati di Supporto'!$G$3:$H$22,2)</f>
        <v>CENTRO</v>
      </c>
      <c r="J77" s="1" t="str">
        <f>IF(F77&lt;400,'Dati di Supporto'!$P$3,IF(AND(F77&gt;400,F77&lt;800),'Dati di Supporto'!$P$4,IF(AND(F77&gt;800,F77&lt;1200),'Dati di Supporto'!$P$5,IF(AND(F77&gt;1200,F77&lt;1500),'Dati di Supporto'!$P$6,IF(F77&gt;1500,'Dati di Supporto'!$P$7,"FALSO")))))</f>
        <v>Fascia 1 (inferiore a 400 €)</v>
      </c>
      <c r="K77" s="1" t="str">
        <f>VLOOKUP(vendite[[#This Row],[ID tipo pagamento]],'Dati di Supporto'!$O$12:$P$16,2)</f>
        <v>Carta di credito</v>
      </c>
    </row>
    <row r="78" spans="1:11" x14ac:dyDescent="0.45">
      <c r="A78" s="1">
        <v>473</v>
      </c>
      <c r="B78" s="27">
        <v>41695</v>
      </c>
      <c r="C78" s="1" t="s">
        <v>247</v>
      </c>
      <c r="D78" s="1" t="s">
        <v>107</v>
      </c>
      <c r="E78" s="1" t="s">
        <v>252</v>
      </c>
      <c r="F78" s="1">
        <v>155</v>
      </c>
      <c r="G78" s="1">
        <v>5</v>
      </c>
      <c r="H78" s="1" t="str">
        <f>VLOOKUP(vendite[[#This Row],[Provincia]],'Dati di Supporto'!$B$3:$C$105,2)</f>
        <v>Sicilia</v>
      </c>
      <c r="I78" s="1" t="str">
        <f>VLOOKUP(vendite[[#This Row],[Regione]],'Dati di Supporto'!$G$3:$H$22,2)</f>
        <v>ISOLE</v>
      </c>
      <c r="J78" s="1" t="str">
        <f>IF(F78&lt;400,'Dati di Supporto'!$P$3,IF(AND(F78&gt;400,F78&lt;800),'Dati di Supporto'!$P$4,IF(AND(F78&gt;800,F78&lt;1200),'Dati di Supporto'!$P$5,IF(AND(F78&gt;1200,F78&lt;1500),'Dati di Supporto'!$P$6,IF(F78&gt;1500,'Dati di Supporto'!$P$7,"FALSO")))))</f>
        <v>Fascia 1 (inferiore a 400 €)</v>
      </c>
      <c r="K78" s="1" t="str">
        <f>VLOOKUP(vendite[[#This Row],[ID tipo pagamento]],'Dati di Supporto'!$O$12:$P$16,2)</f>
        <v>Assegno Bancario</v>
      </c>
    </row>
    <row r="79" spans="1:11" x14ac:dyDescent="0.45">
      <c r="A79" s="1">
        <v>475</v>
      </c>
      <c r="B79" s="27">
        <v>41802</v>
      </c>
      <c r="C79" s="1" t="s">
        <v>247</v>
      </c>
      <c r="D79" s="1" t="s">
        <v>124</v>
      </c>
      <c r="E79" s="1" t="s">
        <v>10</v>
      </c>
      <c r="F79" s="1">
        <v>1956</v>
      </c>
      <c r="G79" s="1">
        <v>1</v>
      </c>
      <c r="H79" s="1" t="str">
        <f>VLOOKUP(vendite[[#This Row],[Provincia]],'Dati di Supporto'!$B$3:$C$105,2)</f>
        <v>Trentino-Alto Adige</v>
      </c>
      <c r="I79" s="1" t="str">
        <f>VLOOKUP(vendite[[#This Row],[Regione]],'Dati di Supporto'!$G$3:$H$22,2)</f>
        <v>NORD</v>
      </c>
      <c r="J79" s="1" t="str">
        <f>IF(F79&lt;400,'Dati di Supporto'!$P$3,IF(AND(F79&gt;400,F79&lt;800),'Dati di Supporto'!$P$4,IF(AND(F79&gt;800,F79&lt;1200),'Dati di Supporto'!$P$5,IF(AND(F79&gt;1200,F79&lt;1500),'Dati di Supporto'!$P$6,IF(F79&gt;1500,'Dati di Supporto'!$P$7,"FALSO")))))</f>
        <v>Fascia 5 (da 1500 € e oltre)</v>
      </c>
      <c r="K79" s="1" t="str">
        <f>VLOOKUP(vendite[[#This Row],[ID tipo pagamento]],'Dati di Supporto'!$O$12:$P$16,2)</f>
        <v>Contanti</v>
      </c>
    </row>
    <row r="80" spans="1:11" x14ac:dyDescent="0.45">
      <c r="A80" s="1">
        <v>477</v>
      </c>
      <c r="B80" s="27">
        <v>41763</v>
      </c>
      <c r="C80" s="1" t="s">
        <v>247</v>
      </c>
      <c r="D80" s="1" t="s">
        <v>121</v>
      </c>
      <c r="E80" s="1" t="s">
        <v>250</v>
      </c>
      <c r="F80" s="1">
        <v>336</v>
      </c>
      <c r="G80" s="1">
        <v>5</v>
      </c>
      <c r="H80" s="1" t="str">
        <f>VLOOKUP(vendite[[#This Row],[Provincia]],'Dati di Supporto'!$B$3:$C$105,2)</f>
        <v>Umbria</v>
      </c>
      <c r="I80" s="1" t="str">
        <f>VLOOKUP(vendite[[#This Row],[Regione]],'Dati di Supporto'!$G$3:$H$22,2)</f>
        <v>CENTRO</v>
      </c>
      <c r="J80" s="1" t="str">
        <f>IF(F80&lt;400,'Dati di Supporto'!$P$3,IF(AND(F80&gt;400,F80&lt;800),'Dati di Supporto'!$P$4,IF(AND(F80&gt;800,F80&lt;1200),'Dati di Supporto'!$P$5,IF(AND(F80&gt;1200,F80&lt;1500),'Dati di Supporto'!$P$6,IF(F80&gt;1500,'Dati di Supporto'!$P$7,"FALSO")))))</f>
        <v>Fascia 1 (inferiore a 400 €)</v>
      </c>
      <c r="K80" s="1" t="str">
        <f>VLOOKUP(vendite[[#This Row],[ID tipo pagamento]],'Dati di Supporto'!$O$12:$P$16,2)</f>
        <v>Assegno Bancario</v>
      </c>
    </row>
    <row r="81" spans="1:11" x14ac:dyDescent="0.45">
      <c r="A81" s="1">
        <v>480</v>
      </c>
      <c r="B81" s="27">
        <v>41786</v>
      </c>
      <c r="C81" s="1" t="s">
        <v>247</v>
      </c>
      <c r="D81" s="1" t="s">
        <v>126</v>
      </c>
      <c r="E81" s="1" t="s">
        <v>252</v>
      </c>
      <c r="F81" s="1">
        <v>1581</v>
      </c>
      <c r="G81" s="1">
        <v>3</v>
      </c>
      <c r="H81" s="1" t="str">
        <f>VLOOKUP(vendite[[#This Row],[Provincia]],'Dati di Supporto'!$B$3:$C$105,2)</f>
        <v>Friuli-Venezia Giulia</v>
      </c>
      <c r="I81" s="1" t="str">
        <f>VLOOKUP(vendite[[#This Row],[Regione]],'Dati di Supporto'!$G$3:$H$22,2)</f>
        <v>NORD</v>
      </c>
      <c r="J81" s="1" t="str">
        <f>IF(F81&lt;400,'Dati di Supporto'!$P$3,IF(AND(F81&gt;400,F81&lt;800),'Dati di Supporto'!$P$4,IF(AND(F81&gt;800,F81&lt;1200),'Dati di Supporto'!$P$5,IF(AND(F81&gt;1200,F81&lt;1500),'Dati di Supporto'!$P$6,IF(F81&gt;1500,'Dati di Supporto'!$P$7,"FALSO")))))</f>
        <v>Fascia 5 (da 1500 € e oltre)</v>
      </c>
      <c r="K81" s="1" t="str">
        <f>VLOOKUP(vendite[[#This Row],[ID tipo pagamento]],'Dati di Supporto'!$O$12:$P$16,2)</f>
        <v>Carta di credito</v>
      </c>
    </row>
    <row r="82" spans="1:11" x14ac:dyDescent="0.45">
      <c r="A82" s="1">
        <v>491</v>
      </c>
      <c r="B82" s="27">
        <v>41687</v>
      </c>
      <c r="C82" s="1" t="s">
        <v>247</v>
      </c>
      <c r="D82" s="1" t="s">
        <v>109</v>
      </c>
      <c r="E82" s="1" t="s">
        <v>252</v>
      </c>
      <c r="F82" s="1">
        <v>1007</v>
      </c>
      <c r="G82" s="1">
        <v>5</v>
      </c>
      <c r="H82" s="1" t="str">
        <f>VLOOKUP(vendite[[#This Row],[Provincia]],'Dati di Supporto'!$B$3:$C$105,2)</f>
        <v>Lazio</v>
      </c>
      <c r="I82" s="1" t="str">
        <f>VLOOKUP(vendite[[#This Row],[Regione]],'Dati di Supporto'!$G$3:$H$22,2)</f>
        <v>CENTRO</v>
      </c>
      <c r="J82" s="1" t="str">
        <f>IF(F82&lt;400,'Dati di Supporto'!$P$3,IF(AND(F82&gt;400,F82&lt;800),'Dati di Supporto'!$P$4,IF(AND(F82&gt;800,F82&lt;1200),'Dati di Supporto'!$P$5,IF(AND(F82&gt;1200,F82&lt;1500),'Dati di Supporto'!$P$6,IF(F82&gt;1500,'Dati di Supporto'!$P$7,"FALSO")))))</f>
        <v>Fascia 3 (da 800 €  a meno di 1200 €)</v>
      </c>
      <c r="K82" s="1" t="str">
        <f>VLOOKUP(vendite[[#This Row],[ID tipo pagamento]],'Dati di Supporto'!$O$12:$P$16,2)</f>
        <v>Assegno Bancario</v>
      </c>
    </row>
    <row r="83" spans="1:11" x14ac:dyDescent="0.45">
      <c r="A83" s="1">
        <v>492</v>
      </c>
      <c r="B83" s="27">
        <v>41684</v>
      </c>
      <c r="C83" s="1" t="s">
        <v>247</v>
      </c>
      <c r="D83" s="1" t="s">
        <v>117</v>
      </c>
      <c r="E83" s="1" t="s">
        <v>251</v>
      </c>
      <c r="F83" s="1">
        <v>1126</v>
      </c>
      <c r="G83" s="1">
        <v>3</v>
      </c>
      <c r="H83" s="1" t="str">
        <f>VLOOKUP(vendite[[#This Row],[Provincia]],'Dati di Supporto'!$B$3:$C$105,2)</f>
        <v>Sicilia</v>
      </c>
      <c r="I83" s="1" t="str">
        <f>VLOOKUP(vendite[[#This Row],[Regione]],'Dati di Supporto'!$G$3:$H$22,2)</f>
        <v>ISOLE</v>
      </c>
      <c r="J83" s="1" t="str">
        <f>IF(F83&lt;400,'Dati di Supporto'!$P$3,IF(AND(F83&gt;400,F83&lt;800),'Dati di Supporto'!$P$4,IF(AND(F83&gt;800,F83&lt;1200),'Dati di Supporto'!$P$5,IF(AND(F83&gt;1200,F83&lt;1500),'Dati di Supporto'!$P$6,IF(F83&gt;1500,'Dati di Supporto'!$P$7,"FALSO")))))</f>
        <v>Fascia 3 (da 800 €  a meno di 1200 €)</v>
      </c>
      <c r="K83" s="1" t="str">
        <f>VLOOKUP(vendite[[#This Row],[ID tipo pagamento]],'Dati di Supporto'!$O$12:$P$16,2)</f>
        <v>Carta di credito</v>
      </c>
    </row>
    <row r="84" spans="1:11" x14ac:dyDescent="0.45">
      <c r="A84" s="1">
        <v>495</v>
      </c>
      <c r="B84" s="27">
        <v>41672</v>
      </c>
      <c r="C84" s="1" t="s">
        <v>247</v>
      </c>
      <c r="D84" s="1" t="s">
        <v>123</v>
      </c>
      <c r="E84" s="1" t="s">
        <v>10</v>
      </c>
      <c r="F84" s="1">
        <v>204</v>
      </c>
      <c r="G84" s="1">
        <v>1</v>
      </c>
      <c r="H84" s="1" t="str">
        <f>VLOOKUP(vendite[[#This Row],[Provincia]],'Dati di Supporto'!$B$3:$C$105,2)</f>
        <v>Sicilia</v>
      </c>
      <c r="I84" s="1" t="str">
        <f>VLOOKUP(vendite[[#This Row],[Regione]],'Dati di Supporto'!$G$3:$H$22,2)</f>
        <v>ISOLE</v>
      </c>
      <c r="J84" s="1" t="str">
        <f>IF(F84&lt;400,'Dati di Supporto'!$P$3,IF(AND(F84&gt;400,F84&lt;800),'Dati di Supporto'!$P$4,IF(AND(F84&gt;800,F84&lt;1200),'Dati di Supporto'!$P$5,IF(AND(F84&gt;1200,F84&lt;1500),'Dati di Supporto'!$P$6,IF(F84&gt;1500,'Dati di Supporto'!$P$7,"FALSO")))))</f>
        <v>Fascia 1 (inferiore a 400 €)</v>
      </c>
      <c r="K84" s="1" t="str">
        <f>VLOOKUP(vendite[[#This Row],[ID tipo pagamento]],'Dati di Supporto'!$O$12:$P$16,2)</f>
        <v>Contanti</v>
      </c>
    </row>
    <row r="85" spans="1:11" x14ac:dyDescent="0.45">
      <c r="A85" s="1">
        <v>2</v>
      </c>
      <c r="B85" s="27">
        <v>41714</v>
      </c>
      <c r="C85" s="1" t="s">
        <v>3</v>
      </c>
      <c r="D85" s="1" t="s">
        <v>103</v>
      </c>
      <c r="E85" s="1" t="s">
        <v>252</v>
      </c>
      <c r="F85" s="1">
        <v>1496</v>
      </c>
      <c r="G85" s="1">
        <v>5</v>
      </c>
      <c r="H85" s="1" t="str">
        <f>VLOOKUP(vendite[[#This Row],[Provincia]],'Dati di Supporto'!$B$3:$C$105,2)</f>
        <v>Toscana</v>
      </c>
      <c r="I85" s="1" t="str">
        <f>VLOOKUP(vendite[[#This Row],[Regione]],'Dati di Supporto'!$G$3:$H$22,2)</f>
        <v>CENTRO</v>
      </c>
      <c r="J85" s="1" t="str">
        <f>IF(F85&lt;400,'Dati di Supporto'!$P$3,IF(AND(F85&gt;400,F85&lt;800),'Dati di Supporto'!$P$4,IF(AND(F85&gt;800,F85&lt;1200),'Dati di Supporto'!$P$5,IF(AND(F85&gt;1200,F85&lt;1500),'Dati di Supporto'!$P$6,IF(F85&gt;1500,'Dati di Supporto'!$P$7,"FALSO")))))</f>
        <v>Fascia 4 (da 1200 €  a meno di 1500 €)</v>
      </c>
      <c r="K85" s="1" t="str">
        <f>VLOOKUP(vendite[[#This Row],[ID tipo pagamento]],'Dati di Supporto'!$O$12:$P$16,2)</f>
        <v>Assegno Bancario</v>
      </c>
    </row>
    <row r="86" spans="1:11" x14ac:dyDescent="0.45">
      <c r="A86" s="1">
        <v>3</v>
      </c>
      <c r="B86" s="27">
        <v>41694</v>
      </c>
      <c r="C86" s="1" t="s">
        <v>3</v>
      </c>
      <c r="D86" s="1" t="s">
        <v>130</v>
      </c>
      <c r="E86" s="1" t="s">
        <v>10</v>
      </c>
      <c r="F86" s="1">
        <v>1342</v>
      </c>
      <c r="G86" s="1">
        <v>4</v>
      </c>
      <c r="H86" s="1" t="str">
        <f>VLOOKUP(vendite[[#This Row],[Provincia]],'Dati di Supporto'!$B$3:$C$105,2)</f>
        <v>Piemonte</v>
      </c>
      <c r="I86" s="1" t="str">
        <f>VLOOKUP(vendite[[#This Row],[Regione]],'Dati di Supporto'!$G$3:$H$22,2)</f>
        <v>NORD</v>
      </c>
      <c r="J86" s="1" t="str">
        <f>IF(F86&lt;400,'Dati di Supporto'!$P$3,IF(AND(F86&gt;400,F86&lt;800),'Dati di Supporto'!$P$4,IF(AND(F86&gt;800,F86&lt;1200),'Dati di Supporto'!$P$5,IF(AND(F86&gt;1200,F86&lt;1500),'Dati di Supporto'!$P$6,IF(F86&gt;1500,'Dati di Supporto'!$P$7,"FALSO")))))</f>
        <v>Fascia 4 (da 1200 €  a meno di 1500 €)</v>
      </c>
      <c r="K86" s="1" t="str">
        <f>VLOOKUP(vendite[[#This Row],[ID tipo pagamento]],'Dati di Supporto'!$O$12:$P$16,2)</f>
        <v>Bollettino postale</v>
      </c>
    </row>
    <row r="87" spans="1:11" x14ac:dyDescent="0.45">
      <c r="A87" s="1">
        <v>5</v>
      </c>
      <c r="B87" s="27">
        <v>41663</v>
      </c>
      <c r="C87" s="1" t="s">
        <v>3</v>
      </c>
      <c r="D87" s="1" t="s">
        <v>102</v>
      </c>
      <c r="E87" s="1" t="s">
        <v>10</v>
      </c>
      <c r="F87" s="1">
        <v>348</v>
      </c>
      <c r="G87" s="1">
        <v>2</v>
      </c>
      <c r="H87" s="1" t="str">
        <f>VLOOKUP(vendite[[#This Row],[Provincia]],'Dati di Supporto'!$B$3:$C$105,2)</f>
        <v>Toscana</v>
      </c>
      <c r="I87" s="1" t="str">
        <f>VLOOKUP(vendite[[#This Row],[Regione]],'Dati di Supporto'!$G$3:$H$22,2)</f>
        <v>CENTRO</v>
      </c>
      <c r="J87" s="1" t="str">
        <f>IF(F87&lt;400,'Dati di Supporto'!$P$3,IF(AND(F87&gt;400,F87&lt;800),'Dati di Supporto'!$P$4,IF(AND(F87&gt;800,F87&lt;1200),'Dati di Supporto'!$P$5,IF(AND(F87&gt;1200,F87&lt;1500),'Dati di Supporto'!$P$6,IF(F87&gt;1500,'Dati di Supporto'!$P$7,"FALSO")))))</f>
        <v>Fascia 1 (inferiore a 400 €)</v>
      </c>
      <c r="K87" s="1" t="str">
        <f>VLOOKUP(vendite[[#This Row],[ID tipo pagamento]],'Dati di Supporto'!$O$12:$P$16,2)</f>
        <v>Bonifico Bancario</v>
      </c>
    </row>
    <row r="88" spans="1:11" x14ac:dyDescent="0.45">
      <c r="A88" s="1">
        <v>6</v>
      </c>
      <c r="B88" s="27">
        <v>41701</v>
      </c>
      <c r="C88" s="1" t="s">
        <v>3</v>
      </c>
      <c r="D88" s="1" t="s">
        <v>131</v>
      </c>
      <c r="E88" s="1" t="s">
        <v>11</v>
      </c>
      <c r="F88" s="1">
        <v>31</v>
      </c>
      <c r="G88" s="1">
        <v>1</v>
      </c>
      <c r="H88" s="1" t="str">
        <f>VLOOKUP(vendite[[#This Row],[Provincia]],'Dati di Supporto'!$B$3:$C$105,2)</f>
        <v>Piemonte</v>
      </c>
      <c r="I88" s="1" t="str">
        <f>VLOOKUP(vendite[[#This Row],[Regione]],'Dati di Supporto'!$G$3:$H$22,2)</f>
        <v>NORD</v>
      </c>
      <c r="J88" s="1" t="str">
        <f>IF(F88&lt;400,'Dati di Supporto'!$P$3,IF(AND(F88&gt;400,F88&lt;800),'Dati di Supporto'!$P$4,IF(AND(F88&gt;800,F88&lt;1200),'Dati di Supporto'!$P$5,IF(AND(F88&gt;1200,F88&lt;1500),'Dati di Supporto'!$P$6,IF(F88&gt;1500,'Dati di Supporto'!$P$7,"FALSO")))))</f>
        <v>Fascia 1 (inferiore a 400 €)</v>
      </c>
      <c r="K88" s="1" t="str">
        <f>VLOOKUP(vendite[[#This Row],[ID tipo pagamento]],'Dati di Supporto'!$O$12:$P$16,2)</f>
        <v>Contanti</v>
      </c>
    </row>
    <row r="89" spans="1:11" x14ac:dyDescent="0.45">
      <c r="A89" s="1">
        <v>7</v>
      </c>
      <c r="B89" s="27">
        <v>41738</v>
      </c>
      <c r="C89" s="1" t="s">
        <v>3</v>
      </c>
      <c r="D89" s="1" t="s">
        <v>114</v>
      </c>
      <c r="E89" s="1" t="s">
        <v>251</v>
      </c>
      <c r="F89" s="1">
        <v>1087</v>
      </c>
      <c r="G89" s="1">
        <v>4</v>
      </c>
      <c r="H89" s="1" t="str">
        <f>VLOOKUP(vendite[[#This Row],[Provincia]],'Dati di Supporto'!$B$3:$C$105,2)</f>
        <v>Sardegna</v>
      </c>
      <c r="I89" s="1" t="str">
        <f>VLOOKUP(vendite[[#This Row],[Regione]],'Dati di Supporto'!$G$3:$H$22,2)</f>
        <v>ISOLE</v>
      </c>
      <c r="J89" s="1" t="str">
        <f>IF(F89&lt;400,'Dati di Supporto'!$P$3,IF(AND(F89&gt;400,F89&lt;800),'Dati di Supporto'!$P$4,IF(AND(F89&gt;800,F89&lt;1200),'Dati di Supporto'!$P$5,IF(AND(F89&gt;1200,F89&lt;1500),'Dati di Supporto'!$P$6,IF(F89&gt;1500,'Dati di Supporto'!$P$7,"FALSO")))))</f>
        <v>Fascia 3 (da 800 €  a meno di 1200 €)</v>
      </c>
      <c r="K89" s="1" t="str">
        <f>VLOOKUP(vendite[[#This Row],[ID tipo pagamento]],'Dati di Supporto'!$O$12:$P$16,2)</f>
        <v>Bollettino postale</v>
      </c>
    </row>
    <row r="90" spans="1:11" x14ac:dyDescent="0.45">
      <c r="A90" s="1">
        <v>15</v>
      </c>
      <c r="B90" s="27">
        <v>41712</v>
      </c>
      <c r="C90" s="1" t="s">
        <v>3</v>
      </c>
      <c r="D90" s="1" t="s">
        <v>213</v>
      </c>
      <c r="E90" s="1" t="s">
        <v>250</v>
      </c>
      <c r="F90" s="1">
        <v>833</v>
      </c>
      <c r="G90" s="1">
        <v>3</v>
      </c>
      <c r="H90" s="1" t="str">
        <f>VLOOKUP(vendite[[#This Row],[Provincia]],'Dati di Supporto'!$B$3:$C$105,2)</f>
        <v>Emilia-Romagna</v>
      </c>
      <c r="I90" s="1" t="str">
        <f>VLOOKUP(vendite[[#This Row],[Regione]],'Dati di Supporto'!$G$3:$H$22,2)</f>
        <v>NORD</v>
      </c>
      <c r="J90" s="1" t="str">
        <f>IF(F90&lt;400,'Dati di Supporto'!$P$3,IF(AND(F90&gt;400,F90&lt;800),'Dati di Supporto'!$P$4,IF(AND(F90&gt;800,F90&lt;1200),'Dati di Supporto'!$P$5,IF(AND(F90&gt;1200,F90&lt;1500),'Dati di Supporto'!$P$6,IF(F90&gt;1500,'Dati di Supporto'!$P$7,"FALSO")))))</f>
        <v>Fascia 3 (da 800 €  a meno di 1200 €)</v>
      </c>
      <c r="K90" s="1" t="str">
        <f>VLOOKUP(vendite[[#This Row],[ID tipo pagamento]],'Dati di Supporto'!$O$12:$P$16,2)</f>
        <v>Carta di credito</v>
      </c>
    </row>
    <row r="91" spans="1:11" x14ac:dyDescent="0.45">
      <c r="A91" s="1">
        <v>17</v>
      </c>
      <c r="B91" s="27">
        <v>41780</v>
      </c>
      <c r="C91" s="1" t="s">
        <v>3</v>
      </c>
      <c r="D91" s="1" t="s">
        <v>97</v>
      </c>
      <c r="E91" s="1" t="s">
        <v>250</v>
      </c>
      <c r="F91" s="1">
        <v>1428</v>
      </c>
      <c r="G91" s="1">
        <v>5</v>
      </c>
      <c r="H91" s="1" t="str">
        <f>VLOOKUP(vendite[[#This Row],[Provincia]],'Dati di Supporto'!$B$3:$C$105,2)</f>
        <v>Lombardia</v>
      </c>
      <c r="I91" s="1" t="str">
        <f>VLOOKUP(vendite[[#This Row],[Regione]],'Dati di Supporto'!$G$3:$H$22,2)</f>
        <v>NORD</v>
      </c>
      <c r="J91" s="1" t="str">
        <f>IF(F91&lt;400,'Dati di Supporto'!$P$3,IF(AND(F91&gt;400,F91&lt;800),'Dati di Supporto'!$P$4,IF(AND(F91&gt;800,F91&lt;1200),'Dati di Supporto'!$P$5,IF(AND(F91&gt;1200,F91&lt;1500),'Dati di Supporto'!$P$6,IF(F91&gt;1500,'Dati di Supporto'!$P$7,"FALSO")))))</f>
        <v>Fascia 4 (da 1200 €  a meno di 1500 €)</v>
      </c>
      <c r="K91" s="1" t="str">
        <f>VLOOKUP(vendite[[#This Row],[ID tipo pagamento]],'Dati di Supporto'!$O$12:$P$16,2)</f>
        <v>Assegno Bancario</v>
      </c>
    </row>
    <row r="92" spans="1:11" x14ac:dyDescent="0.45">
      <c r="A92" s="1">
        <v>18</v>
      </c>
      <c r="B92" s="27">
        <v>41720</v>
      </c>
      <c r="C92" s="1" t="s">
        <v>3</v>
      </c>
      <c r="D92" s="1" t="s">
        <v>115</v>
      </c>
      <c r="E92" s="1" t="s">
        <v>10</v>
      </c>
      <c r="F92" s="1">
        <v>1677</v>
      </c>
      <c r="G92" s="1">
        <v>5</v>
      </c>
      <c r="H92" s="1" t="str">
        <f>VLOOKUP(vendite[[#This Row],[Provincia]],'Dati di Supporto'!$B$3:$C$105,2)</f>
        <v>Liguria</v>
      </c>
      <c r="I92" s="1" t="str">
        <f>VLOOKUP(vendite[[#This Row],[Regione]],'Dati di Supporto'!$G$3:$H$22,2)</f>
        <v>NORD</v>
      </c>
      <c r="J92" s="1" t="str">
        <f>IF(F92&lt;400,'Dati di Supporto'!$P$3,IF(AND(F92&gt;400,F92&lt;800),'Dati di Supporto'!$P$4,IF(AND(F92&gt;800,F92&lt;1200),'Dati di Supporto'!$P$5,IF(AND(F92&gt;1200,F92&lt;1500),'Dati di Supporto'!$P$6,IF(F92&gt;1500,'Dati di Supporto'!$P$7,"FALSO")))))</f>
        <v>Fascia 5 (da 1500 € e oltre)</v>
      </c>
      <c r="K92" s="1" t="str">
        <f>VLOOKUP(vendite[[#This Row],[ID tipo pagamento]],'Dati di Supporto'!$O$12:$P$16,2)</f>
        <v>Assegno Bancario</v>
      </c>
    </row>
    <row r="93" spans="1:11" x14ac:dyDescent="0.45">
      <c r="A93" s="1">
        <v>30</v>
      </c>
      <c r="B93" s="27">
        <v>41798</v>
      </c>
      <c r="C93" s="1" t="s">
        <v>3</v>
      </c>
      <c r="D93" s="1" t="s">
        <v>99</v>
      </c>
      <c r="E93" s="1" t="s">
        <v>251</v>
      </c>
      <c r="F93" s="1">
        <v>95</v>
      </c>
      <c r="G93" s="1">
        <v>3</v>
      </c>
      <c r="H93" s="1" t="str">
        <f>VLOOKUP(vendite[[#This Row],[Provincia]],'Dati di Supporto'!$B$3:$C$105,2)</f>
        <v>Marche</v>
      </c>
      <c r="I93" s="1" t="str">
        <f>VLOOKUP(vendite[[#This Row],[Regione]],'Dati di Supporto'!$G$3:$H$22,2)</f>
        <v>CENTRO</v>
      </c>
      <c r="J93" s="1" t="str">
        <f>IF(F93&lt;400,'Dati di Supporto'!$P$3,IF(AND(F93&gt;400,F93&lt;800),'Dati di Supporto'!$P$4,IF(AND(F93&gt;800,F93&lt;1200),'Dati di Supporto'!$P$5,IF(AND(F93&gt;1200,F93&lt;1500),'Dati di Supporto'!$P$6,IF(F93&gt;1500,'Dati di Supporto'!$P$7,"FALSO")))))</f>
        <v>Fascia 1 (inferiore a 400 €)</v>
      </c>
      <c r="K93" s="1" t="str">
        <f>VLOOKUP(vendite[[#This Row],[ID tipo pagamento]],'Dati di Supporto'!$O$12:$P$16,2)</f>
        <v>Carta di credito</v>
      </c>
    </row>
    <row r="94" spans="1:11" x14ac:dyDescent="0.45">
      <c r="A94" s="1">
        <v>31</v>
      </c>
      <c r="B94" s="27">
        <v>41733</v>
      </c>
      <c r="C94" s="1" t="s">
        <v>3</v>
      </c>
      <c r="D94" s="1" t="s">
        <v>125</v>
      </c>
      <c r="E94" s="1" t="s">
        <v>252</v>
      </c>
      <c r="F94" s="1">
        <v>270</v>
      </c>
      <c r="G94" s="1">
        <v>5</v>
      </c>
      <c r="H94" s="1" t="str">
        <f>VLOOKUP(vendite[[#This Row],[Provincia]],'Dati di Supporto'!$B$3:$C$105,2)</f>
        <v>Veneto</v>
      </c>
      <c r="I94" s="1" t="str">
        <f>VLOOKUP(vendite[[#This Row],[Regione]],'Dati di Supporto'!$G$3:$H$22,2)</f>
        <v>NORD</v>
      </c>
      <c r="J94" s="1" t="str">
        <f>IF(F94&lt;400,'Dati di Supporto'!$P$3,IF(AND(F94&gt;400,F94&lt;800),'Dati di Supporto'!$P$4,IF(AND(F94&gt;800,F94&lt;1200),'Dati di Supporto'!$P$5,IF(AND(F94&gt;1200,F94&lt;1500),'Dati di Supporto'!$P$6,IF(F94&gt;1500,'Dati di Supporto'!$P$7,"FALSO")))))</f>
        <v>Fascia 1 (inferiore a 400 €)</v>
      </c>
      <c r="K94" s="1" t="str">
        <f>VLOOKUP(vendite[[#This Row],[ID tipo pagamento]],'Dati di Supporto'!$O$12:$P$16,2)</f>
        <v>Assegno Bancario</v>
      </c>
    </row>
    <row r="95" spans="1:11" x14ac:dyDescent="0.45">
      <c r="A95" s="1">
        <v>42</v>
      </c>
      <c r="B95" s="27">
        <v>41716</v>
      </c>
      <c r="C95" s="1" t="s">
        <v>3</v>
      </c>
      <c r="D95" s="1" t="s">
        <v>134</v>
      </c>
      <c r="E95" s="1" t="s">
        <v>252</v>
      </c>
      <c r="F95" s="1">
        <v>1747</v>
      </c>
      <c r="G95" s="1">
        <v>5</v>
      </c>
      <c r="H95" s="1" t="str">
        <f>VLOOKUP(vendite[[#This Row],[Provincia]],'Dati di Supporto'!$B$3:$C$105,2)</f>
        <v>Veneto</v>
      </c>
      <c r="I95" s="1" t="str">
        <f>VLOOKUP(vendite[[#This Row],[Regione]],'Dati di Supporto'!$G$3:$H$22,2)</f>
        <v>NORD</v>
      </c>
      <c r="J95" s="1" t="str">
        <f>IF(F95&lt;400,'Dati di Supporto'!$P$3,IF(AND(F95&gt;400,F95&lt;800),'Dati di Supporto'!$P$4,IF(AND(F95&gt;800,F95&lt;1200),'Dati di Supporto'!$P$5,IF(AND(F95&gt;1200,F95&lt;1500),'Dati di Supporto'!$P$6,IF(F95&gt;1500,'Dati di Supporto'!$P$7,"FALSO")))))</f>
        <v>Fascia 5 (da 1500 € e oltre)</v>
      </c>
      <c r="K95" s="1" t="str">
        <f>VLOOKUP(vendite[[#This Row],[ID tipo pagamento]],'Dati di Supporto'!$O$12:$P$16,2)</f>
        <v>Assegno Bancario</v>
      </c>
    </row>
    <row r="96" spans="1:11" x14ac:dyDescent="0.45">
      <c r="A96" s="1">
        <v>58</v>
      </c>
      <c r="B96" s="27">
        <v>41805</v>
      </c>
      <c r="C96" s="1" t="s">
        <v>3</v>
      </c>
      <c r="D96" s="1" t="s">
        <v>101</v>
      </c>
      <c r="E96" s="1" t="s">
        <v>251</v>
      </c>
      <c r="F96" s="1">
        <v>939</v>
      </c>
      <c r="G96" s="1">
        <v>3</v>
      </c>
      <c r="H96" s="1" t="str">
        <f>VLOOKUP(vendite[[#This Row],[Provincia]],'Dati di Supporto'!$B$3:$C$105,2)</f>
        <v>Emilia-Romagna</v>
      </c>
      <c r="I96" s="1" t="str">
        <f>VLOOKUP(vendite[[#This Row],[Regione]],'Dati di Supporto'!$G$3:$H$22,2)</f>
        <v>NORD</v>
      </c>
      <c r="J96" s="1" t="str">
        <f>IF(F96&lt;400,'Dati di Supporto'!$P$3,IF(AND(F96&gt;400,F96&lt;800),'Dati di Supporto'!$P$4,IF(AND(F96&gt;800,F96&lt;1200),'Dati di Supporto'!$P$5,IF(AND(F96&gt;1200,F96&lt;1500),'Dati di Supporto'!$P$6,IF(F96&gt;1500,'Dati di Supporto'!$P$7,"FALSO")))))</f>
        <v>Fascia 3 (da 800 €  a meno di 1200 €)</v>
      </c>
      <c r="K96" s="1" t="str">
        <f>VLOOKUP(vendite[[#This Row],[ID tipo pagamento]],'Dati di Supporto'!$O$12:$P$16,2)</f>
        <v>Carta di credito</v>
      </c>
    </row>
    <row r="97" spans="1:11" x14ac:dyDescent="0.45">
      <c r="A97" s="1">
        <v>60</v>
      </c>
      <c r="B97" s="27">
        <v>41671</v>
      </c>
      <c r="C97" s="1" t="s">
        <v>3</v>
      </c>
      <c r="D97" s="1" t="s">
        <v>211</v>
      </c>
      <c r="E97" s="1" t="s">
        <v>250</v>
      </c>
      <c r="F97" s="1">
        <v>986</v>
      </c>
      <c r="G97" s="1">
        <v>5</v>
      </c>
      <c r="H97" s="1" t="str">
        <f>VLOOKUP(vendite[[#This Row],[Provincia]],'Dati di Supporto'!$B$3:$C$105,2)</f>
        <v>Calabria</v>
      </c>
      <c r="I97" s="1" t="str">
        <f>VLOOKUP(vendite[[#This Row],[Regione]],'Dati di Supporto'!$G$3:$H$22,2)</f>
        <v>SUD</v>
      </c>
      <c r="J97" s="1" t="str">
        <f>IF(F97&lt;400,'Dati di Supporto'!$P$3,IF(AND(F97&gt;400,F97&lt;800),'Dati di Supporto'!$P$4,IF(AND(F97&gt;800,F97&lt;1200),'Dati di Supporto'!$P$5,IF(AND(F97&gt;1200,F97&lt;1500),'Dati di Supporto'!$P$6,IF(F97&gt;1500,'Dati di Supporto'!$P$7,"FALSO")))))</f>
        <v>Fascia 3 (da 800 €  a meno di 1200 €)</v>
      </c>
      <c r="K97" s="1" t="str">
        <f>VLOOKUP(vendite[[#This Row],[ID tipo pagamento]],'Dati di Supporto'!$O$12:$P$16,2)</f>
        <v>Assegno Bancario</v>
      </c>
    </row>
    <row r="98" spans="1:11" x14ac:dyDescent="0.45">
      <c r="A98" s="1">
        <v>66</v>
      </c>
      <c r="B98" s="27">
        <v>41816</v>
      </c>
      <c r="C98" s="1" t="s">
        <v>3</v>
      </c>
      <c r="D98" s="1" t="s">
        <v>118</v>
      </c>
      <c r="E98" s="1" t="s">
        <v>250</v>
      </c>
      <c r="F98" s="1">
        <v>191</v>
      </c>
      <c r="G98" s="1">
        <v>1</v>
      </c>
      <c r="H98" s="1" t="str">
        <f>VLOOKUP(vendite[[#This Row],[Provincia]],'Dati di Supporto'!$B$3:$C$105,2)</f>
        <v>Lombardia</v>
      </c>
      <c r="I98" s="1" t="str">
        <f>VLOOKUP(vendite[[#This Row],[Regione]],'Dati di Supporto'!$G$3:$H$22,2)</f>
        <v>NORD</v>
      </c>
      <c r="J98" s="1" t="str">
        <f>IF(F98&lt;400,'Dati di Supporto'!$P$3,IF(AND(F98&gt;400,F98&lt;800),'Dati di Supporto'!$P$4,IF(AND(F98&gt;800,F98&lt;1200),'Dati di Supporto'!$P$5,IF(AND(F98&gt;1200,F98&lt;1500),'Dati di Supporto'!$P$6,IF(F98&gt;1500,'Dati di Supporto'!$P$7,"FALSO")))))</f>
        <v>Fascia 1 (inferiore a 400 €)</v>
      </c>
      <c r="K98" s="1" t="str">
        <f>VLOOKUP(vendite[[#This Row],[ID tipo pagamento]],'Dati di Supporto'!$O$12:$P$16,2)</f>
        <v>Contanti</v>
      </c>
    </row>
    <row r="99" spans="1:11" x14ac:dyDescent="0.45">
      <c r="A99" s="1">
        <v>71</v>
      </c>
      <c r="B99" s="27">
        <v>41802</v>
      </c>
      <c r="C99" s="1" t="s">
        <v>3</v>
      </c>
      <c r="D99" s="1" t="s">
        <v>133</v>
      </c>
      <c r="E99" s="1" t="s">
        <v>252</v>
      </c>
      <c r="F99" s="1">
        <v>1049</v>
      </c>
      <c r="G99" s="1">
        <v>3</v>
      </c>
      <c r="H99" s="1" t="str">
        <f>VLOOKUP(vendite[[#This Row],[Provincia]],'Dati di Supporto'!$B$3:$C$105,2)</f>
        <v>Calabria</v>
      </c>
      <c r="I99" s="1" t="str">
        <f>VLOOKUP(vendite[[#This Row],[Regione]],'Dati di Supporto'!$G$3:$H$22,2)</f>
        <v>SUD</v>
      </c>
      <c r="J99" s="1" t="str">
        <f>IF(F99&lt;400,'Dati di Supporto'!$P$3,IF(AND(F99&gt;400,F99&lt;800),'Dati di Supporto'!$P$4,IF(AND(F99&gt;800,F99&lt;1200),'Dati di Supporto'!$P$5,IF(AND(F99&gt;1200,F99&lt;1500),'Dati di Supporto'!$P$6,IF(F99&gt;1500,'Dati di Supporto'!$P$7,"FALSO")))))</f>
        <v>Fascia 3 (da 800 €  a meno di 1200 €)</v>
      </c>
      <c r="K99" s="1" t="str">
        <f>VLOOKUP(vendite[[#This Row],[ID tipo pagamento]],'Dati di Supporto'!$O$12:$P$16,2)</f>
        <v>Carta di credito</v>
      </c>
    </row>
    <row r="100" spans="1:11" x14ac:dyDescent="0.45">
      <c r="A100" s="1">
        <v>73</v>
      </c>
      <c r="B100" s="27">
        <v>41738</v>
      </c>
      <c r="C100" s="1" t="s">
        <v>3</v>
      </c>
      <c r="D100" s="1" t="s">
        <v>104</v>
      </c>
      <c r="E100" s="1" t="s">
        <v>250</v>
      </c>
      <c r="F100" s="1">
        <v>1235</v>
      </c>
      <c r="G100" s="1">
        <v>3</v>
      </c>
      <c r="H100" s="1" t="str">
        <f>VLOOKUP(vendite[[#This Row],[Provincia]],'Dati di Supporto'!$B$3:$C$105,2)</f>
        <v>Friuli-Venezia Giulia</v>
      </c>
      <c r="I100" s="1" t="str">
        <f>VLOOKUP(vendite[[#This Row],[Regione]],'Dati di Supporto'!$G$3:$H$22,2)</f>
        <v>NORD</v>
      </c>
      <c r="J100" s="1" t="str">
        <f>IF(F100&lt;400,'Dati di Supporto'!$P$3,IF(AND(F100&gt;400,F100&lt;800),'Dati di Supporto'!$P$4,IF(AND(F100&gt;800,F100&lt;1200),'Dati di Supporto'!$P$5,IF(AND(F100&gt;1200,F100&lt;1500),'Dati di Supporto'!$P$6,IF(F100&gt;1500,'Dati di Supporto'!$P$7,"FALSO")))))</f>
        <v>Fascia 4 (da 1200 €  a meno di 1500 €)</v>
      </c>
      <c r="K100" s="1" t="str">
        <f>VLOOKUP(vendite[[#This Row],[ID tipo pagamento]],'Dati di Supporto'!$O$12:$P$16,2)</f>
        <v>Carta di credito</v>
      </c>
    </row>
    <row r="101" spans="1:11" x14ac:dyDescent="0.45">
      <c r="A101" s="1">
        <v>76</v>
      </c>
      <c r="B101" s="27">
        <v>41728</v>
      </c>
      <c r="C101" s="1" t="s">
        <v>3</v>
      </c>
      <c r="D101" s="1" t="s">
        <v>99</v>
      </c>
      <c r="E101" s="1" t="s">
        <v>11</v>
      </c>
      <c r="F101" s="1">
        <v>568</v>
      </c>
      <c r="G101" s="1">
        <v>4</v>
      </c>
      <c r="H101" s="1" t="str">
        <f>VLOOKUP(vendite[[#This Row],[Provincia]],'Dati di Supporto'!$B$3:$C$105,2)</f>
        <v>Marche</v>
      </c>
      <c r="I101" s="1" t="str">
        <f>VLOOKUP(vendite[[#This Row],[Regione]],'Dati di Supporto'!$G$3:$H$22,2)</f>
        <v>CENTRO</v>
      </c>
      <c r="J101" s="1" t="str">
        <f>IF(F101&lt;400,'Dati di Supporto'!$P$3,IF(AND(F101&gt;400,F101&lt;800),'Dati di Supporto'!$P$4,IF(AND(F101&gt;800,F101&lt;1200),'Dati di Supporto'!$P$5,IF(AND(F101&gt;1200,F101&lt;1500),'Dati di Supporto'!$P$6,IF(F101&gt;1500,'Dati di Supporto'!$P$7,"FALSO")))))</f>
        <v>Fascia 2 (da 400 €  a meno di 800 €)</v>
      </c>
      <c r="K101" s="1" t="str">
        <f>VLOOKUP(vendite[[#This Row],[ID tipo pagamento]],'Dati di Supporto'!$O$12:$P$16,2)</f>
        <v>Bollettino postale</v>
      </c>
    </row>
    <row r="102" spans="1:11" x14ac:dyDescent="0.45">
      <c r="A102" s="1">
        <v>77</v>
      </c>
      <c r="B102" s="27">
        <v>41677</v>
      </c>
      <c r="C102" s="1" t="s">
        <v>3</v>
      </c>
      <c r="D102" s="1" t="s">
        <v>122</v>
      </c>
      <c r="E102" s="1" t="s">
        <v>251</v>
      </c>
      <c r="F102" s="1">
        <v>1932</v>
      </c>
      <c r="G102" s="1">
        <v>3</v>
      </c>
      <c r="H102" s="1" t="str">
        <f>VLOOKUP(vendite[[#This Row],[Provincia]],'Dati di Supporto'!$B$3:$C$105,2)</f>
        <v>Piemonte</v>
      </c>
      <c r="I102" s="1" t="str">
        <f>VLOOKUP(vendite[[#This Row],[Regione]],'Dati di Supporto'!$G$3:$H$22,2)</f>
        <v>NORD</v>
      </c>
      <c r="J102" s="1" t="str">
        <f>IF(F102&lt;400,'Dati di Supporto'!$P$3,IF(AND(F102&gt;400,F102&lt;800),'Dati di Supporto'!$P$4,IF(AND(F102&gt;800,F102&lt;1200),'Dati di Supporto'!$P$5,IF(AND(F102&gt;1200,F102&lt;1500),'Dati di Supporto'!$P$6,IF(F102&gt;1500,'Dati di Supporto'!$P$7,"FALSO")))))</f>
        <v>Fascia 5 (da 1500 € e oltre)</v>
      </c>
      <c r="K102" s="1" t="str">
        <f>VLOOKUP(vendite[[#This Row],[ID tipo pagamento]],'Dati di Supporto'!$O$12:$P$16,2)</f>
        <v>Carta di credito</v>
      </c>
    </row>
    <row r="103" spans="1:11" x14ac:dyDescent="0.45">
      <c r="A103" s="1">
        <v>95</v>
      </c>
      <c r="B103" s="27">
        <v>41713</v>
      </c>
      <c r="C103" s="1" t="s">
        <v>3</v>
      </c>
      <c r="D103" s="1" t="s">
        <v>132</v>
      </c>
      <c r="E103" s="1" t="s">
        <v>250</v>
      </c>
      <c r="F103" s="1">
        <v>403</v>
      </c>
      <c r="G103" s="1">
        <v>3</v>
      </c>
      <c r="H103" s="1" t="str">
        <f>VLOOKUP(vendite[[#This Row],[Provincia]],'Dati di Supporto'!$B$3:$C$105,2)</f>
        <v>Veneto</v>
      </c>
      <c r="I103" s="1" t="str">
        <f>VLOOKUP(vendite[[#This Row],[Regione]],'Dati di Supporto'!$G$3:$H$22,2)</f>
        <v>NORD</v>
      </c>
      <c r="J103" s="1" t="str">
        <f>IF(F103&lt;400,'Dati di Supporto'!$P$3,IF(AND(F103&gt;400,F103&lt;800),'Dati di Supporto'!$P$4,IF(AND(F103&gt;800,F103&lt;1200),'Dati di Supporto'!$P$5,IF(AND(F103&gt;1200,F103&lt;1500),'Dati di Supporto'!$P$6,IF(F103&gt;1500,'Dati di Supporto'!$P$7,"FALSO")))))</f>
        <v>Fascia 2 (da 400 €  a meno di 800 €)</v>
      </c>
      <c r="K103" s="1" t="str">
        <f>VLOOKUP(vendite[[#This Row],[ID tipo pagamento]],'Dati di Supporto'!$O$12:$P$16,2)</f>
        <v>Carta di credito</v>
      </c>
    </row>
    <row r="104" spans="1:11" x14ac:dyDescent="0.45">
      <c r="A104" s="1">
        <v>99</v>
      </c>
      <c r="B104" s="27">
        <v>41724</v>
      </c>
      <c r="C104" s="1" t="s">
        <v>3</v>
      </c>
      <c r="D104" s="1" t="s">
        <v>102</v>
      </c>
      <c r="E104" s="1" t="s">
        <v>11</v>
      </c>
      <c r="F104" s="1">
        <v>1829</v>
      </c>
      <c r="G104" s="1">
        <v>5</v>
      </c>
      <c r="H104" s="1" t="str">
        <f>VLOOKUP(vendite[[#This Row],[Provincia]],'Dati di Supporto'!$B$3:$C$105,2)</f>
        <v>Toscana</v>
      </c>
      <c r="I104" s="1" t="str">
        <f>VLOOKUP(vendite[[#This Row],[Regione]],'Dati di Supporto'!$G$3:$H$22,2)</f>
        <v>CENTRO</v>
      </c>
      <c r="J104" s="1" t="str">
        <f>IF(F104&lt;400,'Dati di Supporto'!$P$3,IF(AND(F104&gt;400,F104&lt;800),'Dati di Supporto'!$P$4,IF(AND(F104&gt;800,F104&lt;1200),'Dati di Supporto'!$P$5,IF(AND(F104&gt;1200,F104&lt;1500),'Dati di Supporto'!$P$6,IF(F104&gt;1500,'Dati di Supporto'!$P$7,"FALSO")))))</f>
        <v>Fascia 5 (da 1500 € e oltre)</v>
      </c>
      <c r="K104" s="1" t="str">
        <f>VLOOKUP(vendite[[#This Row],[ID tipo pagamento]],'Dati di Supporto'!$O$12:$P$16,2)</f>
        <v>Assegno Bancario</v>
      </c>
    </row>
    <row r="105" spans="1:11" x14ac:dyDescent="0.45">
      <c r="A105" s="1">
        <v>105</v>
      </c>
      <c r="B105" s="27">
        <v>41698</v>
      </c>
      <c r="C105" s="1" t="s">
        <v>3</v>
      </c>
      <c r="D105" s="1" t="s">
        <v>106</v>
      </c>
      <c r="E105" s="1" t="s">
        <v>252</v>
      </c>
      <c r="F105" s="1">
        <v>1710</v>
      </c>
      <c r="G105" s="1">
        <v>2</v>
      </c>
      <c r="H105" s="1" t="str">
        <f>VLOOKUP(vendite[[#This Row],[Provincia]],'Dati di Supporto'!$B$3:$C$105,2)</f>
        <v>Toscana</v>
      </c>
      <c r="I105" s="1" t="str">
        <f>VLOOKUP(vendite[[#This Row],[Regione]],'Dati di Supporto'!$G$3:$H$22,2)</f>
        <v>CENTRO</v>
      </c>
      <c r="J105" s="1" t="str">
        <f>IF(F105&lt;400,'Dati di Supporto'!$P$3,IF(AND(F105&gt;400,F105&lt;800),'Dati di Supporto'!$P$4,IF(AND(F105&gt;800,F105&lt;1200),'Dati di Supporto'!$P$5,IF(AND(F105&gt;1200,F105&lt;1500),'Dati di Supporto'!$P$6,IF(F105&gt;1500,'Dati di Supporto'!$P$7,"FALSO")))))</f>
        <v>Fascia 5 (da 1500 € e oltre)</v>
      </c>
      <c r="K105" s="1" t="str">
        <f>VLOOKUP(vendite[[#This Row],[ID tipo pagamento]],'Dati di Supporto'!$O$12:$P$16,2)</f>
        <v>Bonifico Bancario</v>
      </c>
    </row>
    <row r="106" spans="1:11" x14ac:dyDescent="0.45">
      <c r="A106" s="1">
        <v>109</v>
      </c>
      <c r="B106" s="27">
        <v>41646</v>
      </c>
      <c r="C106" s="1" t="s">
        <v>3</v>
      </c>
      <c r="D106" s="1" t="s">
        <v>106</v>
      </c>
      <c r="E106" s="1" t="s">
        <v>250</v>
      </c>
      <c r="F106" s="1">
        <v>1697</v>
      </c>
      <c r="G106" s="1">
        <v>1</v>
      </c>
      <c r="H106" s="1" t="str">
        <f>VLOOKUP(vendite[[#This Row],[Provincia]],'Dati di Supporto'!$B$3:$C$105,2)</f>
        <v>Toscana</v>
      </c>
      <c r="I106" s="1" t="str">
        <f>VLOOKUP(vendite[[#This Row],[Regione]],'Dati di Supporto'!$G$3:$H$22,2)</f>
        <v>CENTRO</v>
      </c>
      <c r="J106" s="1" t="str">
        <f>IF(F106&lt;400,'Dati di Supporto'!$P$3,IF(AND(F106&gt;400,F106&lt;800),'Dati di Supporto'!$P$4,IF(AND(F106&gt;800,F106&lt;1200),'Dati di Supporto'!$P$5,IF(AND(F106&gt;1200,F106&lt;1500),'Dati di Supporto'!$P$6,IF(F106&gt;1500,'Dati di Supporto'!$P$7,"FALSO")))))</f>
        <v>Fascia 5 (da 1500 € e oltre)</v>
      </c>
      <c r="K106" s="1" t="str">
        <f>VLOOKUP(vendite[[#This Row],[ID tipo pagamento]],'Dati di Supporto'!$O$12:$P$16,2)</f>
        <v>Contanti</v>
      </c>
    </row>
    <row r="107" spans="1:11" x14ac:dyDescent="0.45">
      <c r="A107" s="1">
        <v>116</v>
      </c>
      <c r="B107" s="27">
        <v>41726</v>
      </c>
      <c r="C107" s="1" t="s">
        <v>3</v>
      </c>
      <c r="D107" s="1" t="s">
        <v>109</v>
      </c>
      <c r="E107" s="1" t="s">
        <v>251</v>
      </c>
      <c r="F107" s="1">
        <v>724</v>
      </c>
      <c r="G107" s="1">
        <v>1</v>
      </c>
      <c r="H107" s="1" t="str">
        <f>VLOOKUP(vendite[[#This Row],[Provincia]],'Dati di Supporto'!$B$3:$C$105,2)</f>
        <v>Lazio</v>
      </c>
      <c r="I107" s="1" t="str">
        <f>VLOOKUP(vendite[[#This Row],[Regione]],'Dati di Supporto'!$G$3:$H$22,2)</f>
        <v>CENTRO</v>
      </c>
      <c r="J107" s="1" t="str">
        <f>IF(F107&lt;400,'Dati di Supporto'!$P$3,IF(AND(F107&gt;400,F107&lt;800),'Dati di Supporto'!$P$4,IF(AND(F107&gt;800,F107&lt;1200),'Dati di Supporto'!$P$5,IF(AND(F107&gt;1200,F107&lt;1500),'Dati di Supporto'!$P$6,IF(F107&gt;1500,'Dati di Supporto'!$P$7,"FALSO")))))</f>
        <v>Fascia 2 (da 400 €  a meno di 800 €)</v>
      </c>
      <c r="K107" s="1" t="str">
        <f>VLOOKUP(vendite[[#This Row],[ID tipo pagamento]],'Dati di Supporto'!$O$12:$P$16,2)</f>
        <v>Contanti</v>
      </c>
    </row>
    <row r="108" spans="1:11" x14ac:dyDescent="0.45">
      <c r="A108" s="1">
        <v>118</v>
      </c>
      <c r="B108" s="27">
        <v>41793</v>
      </c>
      <c r="C108" s="1" t="s">
        <v>3</v>
      </c>
      <c r="D108" s="1" t="s">
        <v>97</v>
      </c>
      <c r="E108" s="1" t="s">
        <v>250</v>
      </c>
      <c r="F108" s="1">
        <v>403</v>
      </c>
      <c r="G108" s="1">
        <v>4</v>
      </c>
      <c r="H108" s="1" t="str">
        <f>VLOOKUP(vendite[[#This Row],[Provincia]],'Dati di Supporto'!$B$3:$C$105,2)</f>
        <v>Lombardia</v>
      </c>
      <c r="I108" s="1" t="str">
        <f>VLOOKUP(vendite[[#This Row],[Regione]],'Dati di Supporto'!$G$3:$H$22,2)</f>
        <v>NORD</v>
      </c>
      <c r="J108" s="1" t="str">
        <f>IF(F108&lt;400,'Dati di Supporto'!$P$3,IF(AND(F108&gt;400,F108&lt;800),'Dati di Supporto'!$P$4,IF(AND(F108&gt;800,F108&lt;1200),'Dati di Supporto'!$P$5,IF(AND(F108&gt;1200,F108&lt;1500),'Dati di Supporto'!$P$6,IF(F108&gt;1500,'Dati di Supporto'!$P$7,"FALSO")))))</f>
        <v>Fascia 2 (da 400 €  a meno di 800 €)</v>
      </c>
      <c r="K108" s="1" t="str">
        <f>VLOOKUP(vendite[[#This Row],[ID tipo pagamento]],'Dati di Supporto'!$O$12:$P$16,2)</f>
        <v>Bollettino postale</v>
      </c>
    </row>
    <row r="109" spans="1:11" x14ac:dyDescent="0.45">
      <c r="A109" s="1">
        <v>131</v>
      </c>
      <c r="B109" s="27">
        <v>41695</v>
      </c>
      <c r="C109" s="1" t="s">
        <v>3</v>
      </c>
      <c r="D109" s="1" t="s">
        <v>129</v>
      </c>
      <c r="E109" s="1" t="s">
        <v>250</v>
      </c>
      <c r="F109" s="1">
        <v>1889</v>
      </c>
      <c r="G109" s="1">
        <v>4</v>
      </c>
      <c r="H109" s="1" t="str">
        <f>VLOOKUP(vendite[[#This Row],[Provincia]],'Dati di Supporto'!$B$3:$C$105,2)</f>
        <v>Veneto</v>
      </c>
      <c r="I109" s="1" t="str">
        <f>VLOOKUP(vendite[[#This Row],[Regione]],'Dati di Supporto'!$G$3:$H$22,2)</f>
        <v>NORD</v>
      </c>
      <c r="J109" s="1" t="str">
        <f>IF(F109&lt;400,'Dati di Supporto'!$P$3,IF(AND(F109&gt;400,F109&lt;800),'Dati di Supporto'!$P$4,IF(AND(F109&gt;800,F109&lt;1200),'Dati di Supporto'!$P$5,IF(AND(F109&gt;1200,F109&lt;1500),'Dati di Supporto'!$P$6,IF(F109&gt;1500,'Dati di Supporto'!$P$7,"FALSO")))))</f>
        <v>Fascia 5 (da 1500 € e oltre)</v>
      </c>
      <c r="K109" s="1" t="str">
        <f>VLOOKUP(vendite[[#This Row],[ID tipo pagamento]],'Dati di Supporto'!$O$12:$P$16,2)</f>
        <v>Bollettino postale</v>
      </c>
    </row>
    <row r="110" spans="1:11" x14ac:dyDescent="0.45">
      <c r="A110" s="1">
        <v>134</v>
      </c>
      <c r="B110" s="27">
        <v>41807</v>
      </c>
      <c r="C110" s="1" t="s">
        <v>3</v>
      </c>
      <c r="D110" s="1" t="s">
        <v>135</v>
      </c>
      <c r="E110" s="1" t="s">
        <v>251</v>
      </c>
      <c r="F110" s="1">
        <v>175</v>
      </c>
      <c r="G110" s="1">
        <v>1</v>
      </c>
      <c r="H110" s="1" t="str">
        <f>VLOOKUP(vendite[[#This Row],[Provincia]],'Dati di Supporto'!$B$3:$C$105,2)</f>
        <v>Lazio</v>
      </c>
      <c r="I110" s="1" t="str">
        <f>VLOOKUP(vendite[[#This Row],[Regione]],'Dati di Supporto'!$G$3:$H$22,2)</f>
        <v>CENTRO</v>
      </c>
      <c r="J110" s="1" t="str">
        <f>IF(F110&lt;400,'Dati di Supporto'!$P$3,IF(AND(F110&gt;400,F110&lt;800),'Dati di Supporto'!$P$4,IF(AND(F110&gt;800,F110&lt;1200),'Dati di Supporto'!$P$5,IF(AND(F110&gt;1200,F110&lt;1500),'Dati di Supporto'!$P$6,IF(F110&gt;1500,'Dati di Supporto'!$P$7,"FALSO")))))</f>
        <v>Fascia 1 (inferiore a 400 €)</v>
      </c>
      <c r="K110" s="1" t="str">
        <f>VLOOKUP(vendite[[#This Row],[ID tipo pagamento]],'Dati di Supporto'!$O$12:$P$16,2)</f>
        <v>Contanti</v>
      </c>
    </row>
    <row r="111" spans="1:11" x14ac:dyDescent="0.45">
      <c r="A111" s="1">
        <v>138</v>
      </c>
      <c r="B111" s="27">
        <v>41681</v>
      </c>
      <c r="C111" s="1" t="s">
        <v>3</v>
      </c>
      <c r="D111" s="1" t="s">
        <v>119</v>
      </c>
      <c r="E111" s="1" t="s">
        <v>10</v>
      </c>
      <c r="F111" s="1">
        <v>502</v>
      </c>
      <c r="G111" s="1">
        <v>2</v>
      </c>
      <c r="H111" s="1" t="str">
        <f>VLOOKUP(vendite[[#This Row],[Provincia]],'Dati di Supporto'!$B$3:$C$105,2)</f>
        <v>Puglia</v>
      </c>
      <c r="I111" s="1" t="str">
        <f>VLOOKUP(vendite[[#This Row],[Regione]],'Dati di Supporto'!$G$3:$H$22,2)</f>
        <v>SUD</v>
      </c>
      <c r="J111" s="1" t="str">
        <f>IF(F111&lt;400,'Dati di Supporto'!$P$3,IF(AND(F111&gt;400,F111&lt;800),'Dati di Supporto'!$P$4,IF(AND(F111&gt;800,F111&lt;1200),'Dati di Supporto'!$P$5,IF(AND(F111&gt;1200,F111&lt;1500),'Dati di Supporto'!$P$6,IF(F111&gt;1500,'Dati di Supporto'!$P$7,"FALSO")))))</f>
        <v>Fascia 2 (da 400 €  a meno di 800 €)</v>
      </c>
      <c r="K111" s="1" t="str">
        <f>VLOOKUP(vendite[[#This Row],[ID tipo pagamento]],'Dati di Supporto'!$O$12:$P$16,2)</f>
        <v>Bonifico Bancario</v>
      </c>
    </row>
    <row r="112" spans="1:11" x14ac:dyDescent="0.45">
      <c r="A112" s="1">
        <v>141</v>
      </c>
      <c r="B112" s="27">
        <v>41790</v>
      </c>
      <c r="C112" s="1" t="s">
        <v>3</v>
      </c>
      <c r="D112" s="1" t="s">
        <v>114</v>
      </c>
      <c r="E112" s="1" t="s">
        <v>252</v>
      </c>
      <c r="F112" s="1">
        <v>1343</v>
      </c>
      <c r="G112" s="1">
        <v>2</v>
      </c>
      <c r="H112" s="1" t="str">
        <f>VLOOKUP(vendite[[#This Row],[Provincia]],'Dati di Supporto'!$B$3:$C$105,2)</f>
        <v>Sardegna</v>
      </c>
      <c r="I112" s="1" t="str">
        <f>VLOOKUP(vendite[[#This Row],[Regione]],'Dati di Supporto'!$G$3:$H$22,2)</f>
        <v>ISOLE</v>
      </c>
      <c r="J112" s="1" t="str">
        <f>IF(F112&lt;400,'Dati di Supporto'!$P$3,IF(AND(F112&gt;400,F112&lt;800),'Dati di Supporto'!$P$4,IF(AND(F112&gt;800,F112&lt;1200),'Dati di Supporto'!$P$5,IF(AND(F112&gt;1200,F112&lt;1500),'Dati di Supporto'!$P$6,IF(F112&gt;1500,'Dati di Supporto'!$P$7,"FALSO")))))</f>
        <v>Fascia 4 (da 1200 €  a meno di 1500 €)</v>
      </c>
      <c r="K112" s="1" t="str">
        <f>VLOOKUP(vendite[[#This Row],[ID tipo pagamento]],'Dati di Supporto'!$O$12:$P$16,2)</f>
        <v>Bonifico Bancario</v>
      </c>
    </row>
    <row r="113" spans="1:11" x14ac:dyDescent="0.45">
      <c r="A113" s="1">
        <v>142</v>
      </c>
      <c r="B113" s="27">
        <v>41785</v>
      </c>
      <c r="C113" s="1" t="s">
        <v>3</v>
      </c>
      <c r="D113" s="1" t="s">
        <v>120</v>
      </c>
      <c r="E113" s="1" t="s">
        <v>252</v>
      </c>
      <c r="F113" s="1">
        <v>1052</v>
      </c>
      <c r="G113" s="1">
        <v>4</v>
      </c>
      <c r="H113" s="1" t="str">
        <f>VLOOKUP(vendite[[#This Row],[Provincia]],'Dati di Supporto'!$B$3:$C$105,2)</f>
        <v>Abruzzo</v>
      </c>
      <c r="I113" s="1" t="str">
        <f>VLOOKUP(vendite[[#This Row],[Regione]],'Dati di Supporto'!$G$3:$H$22,2)</f>
        <v>CENTRO</v>
      </c>
      <c r="J113" s="1" t="str">
        <f>IF(F113&lt;400,'Dati di Supporto'!$P$3,IF(AND(F113&gt;400,F113&lt;800),'Dati di Supporto'!$P$4,IF(AND(F113&gt;800,F113&lt;1200),'Dati di Supporto'!$P$5,IF(AND(F113&gt;1200,F113&lt;1500),'Dati di Supporto'!$P$6,IF(F113&gt;1500,'Dati di Supporto'!$P$7,"FALSO")))))</f>
        <v>Fascia 3 (da 800 €  a meno di 1200 €)</v>
      </c>
      <c r="K113" s="1" t="str">
        <f>VLOOKUP(vendite[[#This Row],[ID tipo pagamento]],'Dati di Supporto'!$O$12:$P$16,2)</f>
        <v>Bollettino postale</v>
      </c>
    </row>
    <row r="114" spans="1:11" x14ac:dyDescent="0.45">
      <c r="A114" s="1">
        <v>148</v>
      </c>
      <c r="B114" s="27">
        <v>41725</v>
      </c>
      <c r="C114" s="1" t="s">
        <v>3</v>
      </c>
      <c r="D114" s="1" t="s">
        <v>213</v>
      </c>
      <c r="E114" s="1" t="s">
        <v>10</v>
      </c>
      <c r="F114" s="1">
        <v>1906</v>
      </c>
      <c r="G114" s="1">
        <v>1</v>
      </c>
      <c r="H114" s="1" t="str">
        <f>VLOOKUP(vendite[[#This Row],[Provincia]],'Dati di Supporto'!$B$3:$C$105,2)</f>
        <v>Emilia-Romagna</v>
      </c>
      <c r="I114" s="1" t="str">
        <f>VLOOKUP(vendite[[#This Row],[Regione]],'Dati di Supporto'!$G$3:$H$22,2)</f>
        <v>NORD</v>
      </c>
      <c r="J114" s="1" t="str">
        <f>IF(F114&lt;400,'Dati di Supporto'!$P$3,IF(AND(F114&gt;400,F114&lt;800),'Dati di Supporto'!$P$4,IF(AND(F114&gt;800,F114&lt;1200),'Dati di Supporto'!$P$5,IF(AND(F114&gt;1200,F114&lt;1500),'Dati di Supporto'!$P$6,IF(F114&gt;1500,'Dati di Supporto'!$P$7,"FALSO")))))</f>
        <v>Fascia 5 (da 1500 € e oltre)</v>
      </c>
      <c r="K114" s="1" t="str">
        <f>VLOOKUP(vendite[[#This Row],[ID tipo pagamento]],'Dati di Supporto'!$O$12:$P$16,2)</f>
        <v>Contanti</v>
      </c>
    </row>
    <row r="115" spans="1:11" x14ac:dyDescent="0.45">
      <c r="A115" s="1">
        <v>151</v>
      </c>
      <c r="B115" s="27">
        <v>41819</v>
      </c>
      <c r="C115" s="1" t="s">
        <v>3</v>
      </c>
      <c r="D115" s="1" t="s">
        <v>132</v>
      </c>
      <c r="E115" s="1" t="s">
        <v>251</v>
      </c>
      <c r="F115" s="1">
        <v>1186</v>
      </c>
      <c r="G115" s="1">
        <v>1</v>
      </c>
      <c r="H115" s="1" t="str">
        <f>VLOOKUP(vendite[[#This Row],[Provincia]],'Dati di Supporto'!$B$3:$C$105,2)</f>
        <v>Veneto</v>
      </c>
      <c r="I115" s="1" t="str">
        <f>VLOOKUP(vendite[[#This Row],[Regione]],'Dati di Supporto'!$G$3:$H$22,2)</f>
        <v>NORD</v>
      </c>
      <c r="J115" s="1" t="str">
        <f>IF(F115&lt;400,'Dati di Supporto'!$P$3,IF(AND(F115&gt;400,F115&lt;800),'Dati di Supporto'!$P$4,IF(AND(F115&gt;800,F115&lt;1200),'Dati di Supporto'!$P$5,IF(AND(F115&gt;1200,F115&lt;1500),'Dati di Supporto'!$P$6,IF(F115&gt;1500,'Dati di Supporto'!$P$7,"FALSO")))))</f>
        <v>Fascia 3 (da 800 €  a meno di 1200 €)</v>
      </c>
      <c r="K115" s="1" t="str">
        <f>VLOOKUP(vendite[[#This Row],[ID tipo pagamento]],'Dati di Supporto'!$O$12:$P$16,2)</f>
        <v>Contanti</v>
      </c>
    </row>
    <row r="116" spans="1:11" x14ac:dyDescent="0.45">
      <c r="A116" s="1">
        <v>153</v>
      </c>
      <c r="B116" s="27">
        <v>41734</v>
      </c>
      <c r="C116" s="1" t="s">
        <v>3</v>
      </c>
      <c r="D116" s="1" t="s">
        <v>118</v>
      </c>
      <c r="E116" s="1" t="s">
        <v>11</v>
      </c>
      <c r="F116" s="1">
        <v>1614</v>
      </c>
      <c r="G116" s="1">
        <v>3</v>
      </c>
      <c r="H116" s="1" t="str">
        <f>VLOOKUP(vendite[[#This Row],[Provincia]],'Dati di Supporto'!$B$3:$C$105,2)</f>
        <v>Lombardia</v>
      </c>
      <c r="I116" s="1" t="str">
        <f>VLOOKUP(vendite[[#This Row],[Regione]],'Dati di Supporto'!$G$3:$H$22,2)</f>
        <v>NORD</v>
      </c>
      <c r="J116" s="1" t="str">
        <f>IF(F116&lt;400,'Dati di Supporto'!$P$3,IF(AND(F116&gt;400,F116&lt;800),'Dati di Supporto'!$P$4,IF(AND(F116&gt;800,F116&lt;1200),'Dati di Supporto'!$P$5,IF(AND(F116&gt;1200,F116&lt;1500),'Dati di Supporto'!$P$6,IF(F116&gt;1500,'Dati di Supporto'!$P$7,"FALSO")))))</f>
        <v>Fascia 5 (da 1500 € e oltre)</v>
      </c>
      <c r="K116" s="1" t="str">
        <f>VLOOKUP(vendite[[#This Row],[ID tipo pagamento]],'Dati di Supporto'!$O$12:$P$16,2)</f>
        <v>Carta di credito</v>
      </c>
    </row>
    <row r="117" spans="1:11" x14ac:dyDescent="0.45">
      <c r="A117" s="1">
        <v>155</v>
      </c>
      <c r="B117" s="27">
        <v>41762</v>
      </c>
      <c r="C117" s="1" t="s">
        <v>3</v>
      </c>
      <c r="D117" s="1" t="s">
        <v>128</v>
      </c>
      <c r="E117" s="1" t="s">
        <v>251</v>
      </c>
      <c r="F117" s="1">
        <v>1277</v>
      </c>
      <c r="G117" s="1">
        <v>1</v>
      </c>
      <c r="H117" s="1" t="str">
        <f>VLOOKUP(vendite[[#This Row],[Provincia]],'Dati di Supporto'!$B$3:$C$105,2)</f>
        <v>Lombardia</v>
      </c>
      <c r="I117" s="1" t="str">
        <f>VLOOKUP(vendite[[#This Row],[Regione]],'Dati di Supporto'!$G$3:$H$22,2)</f>
        <v>NORD</v>
      </c>
      <c r="J117" s="1" t="str">
        <f>IF(F117&lt;400,'Dati di Supporto'!$P$3,IF(AND(F117&gt;400,F117&lt;800),'Dati di Supporto'!$P$4,IF(AND(F117&gt;800,F117&lt;1200),'Dati di Supporto'!$P$5,IF(AND(F117&gt;1200,F117&lt;1500),'Dati di Supporto'!$P$6,IF(F117&gt;1500,'Dati di Supporto'!$P$7,"FALSO")))))</f>
        <v>Fascia 4 (da 1200 €  a meno di 1500 €)</v>
      </c>
      <c r="K117" s="1" t="str">
        <f>VLOOKUP(vendite[[#This Row],[ID tipo pagamento]],'Dati di Supporto'!$O$12:$P$16,2)</f>
        <v>Contanti</v>
      </c>
    </row>
    <row r="118" spans="1:11" x14ac:dyDescent="0.45">
      <c r="A118" s="1">
        <v>157</v>
      </c>
      <c r="B118" s="27">
        <v>41656</v>
      </c>
      <c r="C118" s="1" t="s">
        <v>3</v>
      </c>
      <c r="D118" s="1" t="s">
        <v>125</v>
      </c>
      <c r="E118" s="1" t="s">
        <v>11</v>
      </c>
      <c r="F118" s="1">
        <v>254</v>
      </c>
      <c r="G118" s="1">
        <v>2</v>
      </c>
      <c r="H118" s="1" t="str">
        <f>VLOOKUP(vendite[[#This Row],[Provincia]],'Dati di Supporto'!$B$3:$C$105,2)</f>
        <v>Veneto</v>
      </c>
      <c r="I118" s="1" t="str">
        <f>VLOOKUP(vendite[[#This Row],[Regione]],'Dati di Supporto'!$G$3:$H$22,2)</f>
        <v>NORD</v>
      </c>
      <c r="J118" s="1" t="str">
        <f>IF(F118&lt;400,'Dati di Supporto'!$P$3,IF(AND(F118&gt;400,F118&lt;800),'Dati di Supporto'!$P$4,IF(AND(F118&gt;800,F118&lt;1200),'Dati di Supporto'!$P$5,IF(AND(F118&gt;1200,F118&lt;1500),'Dati di Supporto'!$P$6,IF(F118&gt;1500,'Dati di Supporto'!$P$7,"FALSO")))))</f>
        <v>Fascia 1 (inferiore a 400 €)</v>
      </c>
      <c r="K118" s="1" t="str">
        <f>VLOOKUP(vendite[[#This Row],[ID tipo pagamento]],'Dati di Supporto'!$O$12:$P$16,2)</f>
        <v>Bonifico Bancario</v>
      </c>
    </row>
    <row r="119" spans="1:11" x14ac:dyDescent="0.45">
      <c r="A119" s="1">
        <v>169</v>
      </c>
      <c r="B119" s="27">
        <v>41676</v>
      </c>
      <c r="C119" s="1" t="s">
        <v>3</v>
      </c>
      <c r="D119" s="1" t="s">
        <v>117</v>
      </c>
      <c r="E119" s="1" t="s">
        <v>251</v>
      </c>
      <c r="F119" s="1">
        <v>1583</v>
      </c>
      <c r="G119" s="1">
        <v>5</v>
      </c>
      <c r="H119" s="1" t="str">
        <f>VLOOKUP(vendite[[#This Row],[Provincia]],'Dati di Supporto'!$B$3:$C$105,2)</f>
        <v>Sicilia</v>
      </c>
      <c r="I119" s="1" t="str">
        <f>VLOOKUP(vendite[[#This Row],[Regione]],'Dati di Supporto'!$G$3:$H$22,2)</f>
        <v>ISOLE</v>
      </c>
      <c r="J119" s="1" t="str">
        <f>IF(F119&lt;400,'Dati di Supporto'!$P$3,IF(AND(F119&gt;400,F119&lt;800),'Dati di Supporto'!$P$4,IF(AND(F119&gt;800,F119&lt;1200),'Dati di Supporto'!$P$5,IF(AND(F119&gt;1200,F119&lt;1500),'Dati di Supporto'!$P$6,IF(F119&gt;1500,'Dati di Supporto'!$P$7,"FALSO")))))</f>
        <v>Fascia 5 (da 1500 € e oltre)</v>
      </c>
      <c r="K119" s="1" t="str">
        <f>VLOOKUP(vendite[[#This Row],[ID tipo pagamento]],'Dati di Supporto'!$O$12:$P$16,2)</f>
        <v>Assegno Bancario</v>
      </c>
    </row>
    <row r="120" spans="1:11" x14ac:dyDescent="0.45">
      <c r="A120" s="1">
        <v>179</v>
      </c>
      <c r="B120" s="27">
        <v>41685</v>
      </c>
      <c r="C120" s="1" t="s">
        <v>3</v>
      </c>
      <c r="D120" s="1" t="s">
        <v>117</v>
      </c>
      <c r="E120" s="1" t="s">
        <v>251</v>
      </c>
      <c r="F120" s="1">
        <v>686</v>
      </c>
      <c r="G120" s="1">
        <v>2</v>
      </c>
      <c r="H120" s="1" t="str">
        <f>VLOOKUP(vendite[[#This Row],[Provincia]],'Dati di Supporto'!$B$3:$C$105,2)</f>
        <v>Sicilia</v>
      </c>
      <c r="I120" s="1" t="str">
        <f>VLOOKUP(vendite[[#This Row],[Regione]],'Dati di Supporto'!$G$3:$H$22,2)</f>
        <v>ISOLE</v>
      </c>
      <c r="J120" s="1" t="str">
        <f>IF(F120&lt;400,'Dati di Supporto'!$P$3,IF(AND(F120&gt;400,F120&lt;800),'Dati di Supporto'!$P$4,IF(AND(F120&gt;800,F120&lt;1200),'Dati di Supporto'!$P$5,IF(AND(F120&gt;1200,F120&lt;1500),'Dati di Supporto'!$P$6,IF(F120&gt;1500,'Dati di Supporto'!$P$7,"FALSO")))))</f>
        <v>Fascia 2 (da 400 €  a meno di 800 €)</v>
      </c>
      <c r="K120" s="1" t="str">
        <f>VLOOKUP(vendite[[#This Row],[ID tipo pagamento]],'Dati di Supporto'!$O$12:$P$16,2)</f>
        <v>Bonifico Bancario</v>
      </c>
    </row>
    <row r="121" spans="1:11" x14ac:dyDescent="0.45">
      <c r="A121" s="1">
        <v>180</v>
      </c>
      <c r="B121" s="27">
        <v>41743</v>
      </c>
      <c r="C121" s="1" t="s">
        <v>3</v>
      </c>
      <c r="D121" s="1" t="s">
        <v>105</v>
      </c>
      <c r="E121" s="1" t="s">
        <v>251</v>
      </c>
      <c r="F121" s="1">
        <v>450</v>
      </c>
      <c r="G121" s="1">
        <v>1</v>
      </c>
      <c r="H121" s="1" t="str">
        <f>VLOOKUP(vendite[[#This Row],[Provincia]],'Dati di Supporto'!$B$3:$C$105,2)</f>
        <v>Basilicata</v>
      </c>
      <c r="I121" s="1" t="str">
        <f>VLOOKUP(vendite[[#This Row],[Regione]],'Dati di Supporto'!$G$3:$H$22,2)</f>
        <v>SUD</v>
      </c>
      <c r="J121" s="1" t="str">
        <f>IF(F121&lt;400,'Dati di Supporto'!$P$3,IF(AND(F121&gt;400,F121&lt;800),'Dati di Supporto'!$P$4,IF(AND(F121&gt;800,F121&lt;1200),'Dati di Supporto'!$P$5,IF(AND(F121&gt;1200,F121&lt;1500),'Dati di Supporto'!$P$6,IF(F121&gt;1500,'Dati di Supporto'!$P$7,"FALSO")))))</f>
        <v>Fascia 2 (da 400 €  a meno di 800 €)</v>
      </c>
      <c r="K121" s="1" t="str">
        <f>VLOOKUP(vendite[[#This Row],[ID tipo pagamento]],'Dati di Supporto'!$O$12:$P$16,2)</f>
        <v>Contanti</v>
      </c>
    </row>
    <row r="122" spans="1:11" x14ac:dyDescent="0.45">
      <c r="A122" s="1">
        <v>192</v>
      </c>
      <c r="B122" s="27">
        <v>41665</v>
      </c>
      <c r="C122" s="1" t="s">
        <v>3</v>
      </c>
      <c r="D122" s="1" t="s">
        <v>121</v>
      </c>
      <c r="E122" s="1" t="s">
        <v>250</v>
      </c>
      <c r="F122" s="1">
        <v>1961</v>
      </c>
      <c r="G122" s="1">
        <v>5</v>
      </c>
      <c r="H122" s="1" t="str">
        <f>VLOOKUP(vendite[[#This Row],[Provincia]],'Dati di Supporto'!$B$3:$C$105,2)</f>
        <v>Umbria</v>
      </c>
      <c r="I122" s="1" t="str">
        <f>VLOOKUP(vendite[[#This Row],[Regione]],'Dati di Supporto'!$G$3:$H$22,2)</f>
        <v>CENTRO</v>
      </c>
      <c r="J122" s="1" t="str">
        <f>IF(F122&lt;400,'Dati di Supporto'!$P$3,IF(AND(F122&gt;400,F122&lt;800),'Dati di Supporto'!$P$4,IF(AND(F122&gt;800,F122&lt;1200),'Dati di Supporto'!$P$5,IF(AND(F122&gt;1200,F122&lt;1500),'Dati di Supporto'!$P$6,IF(F122&gt;1500,'Dati di Supporto'!$P$7,"FALSO")))))</f>
        <v>Fascia 5 (da 1500 € e oltre)</v>
      </c>
      <c r="K122" s="1" t="str">
        <f>VLOOKUP(vendite[[#This Row],[ID tipo pagamento]],'Dati di Supporto'!$O$12:$P$16,2)</f>
        <v>Assegno Bancario</v>
      </c>
    </row>
    <row r="123" spans="1:11" x14ac:dyDescent="0.45">
      <c r="A123" s="1">
        <v>200</v>
      </c>
      <c r="B123" s="27">
        <v>41672</v>
      </c>
      <c r="C123" s="1" t="s">
        <v>3</v>
      </c>
      <c r="D123" s="1" t="s">
        <v>213</v>
      </c>
      <c r="E123" s="1" t="s">
        <v>250</v>
      </c>
      <c r="F123" s="1">
        <v>956</v>
      </c>
      <c r="G123" s="1">
        <v>2</v>
      </c>
      <c r="H123" s="1" t="str">
        <f>VLOOKUP(vendite[[#This Row],[Provincia]],'Dati di Supporto'!$B$3:$C$105,2)</f>
        <v>Emilia-Romagna</v>
      </c>
      <c r="I123" s="1" t="str">
        <f>VLOOKUP(vendite[[#This Row],[Regione]],'Dati di Supporto'!$G$3:$H$22,2)</f>
        <v>NORD</v>
      </c>
      <c r="J123" s="1" t="str">
        <f>IF(F123&lt;400,'Dati di Supporto'!$P$3,IF(AND(F123&gt;400,F123&lt;800),'Dati di Supporto'!$P$4,IF(AND(F123&gt;800,F123&lt;1200),'Dati di Supporto'!$P$5,IF(AND(F123&gt;1200,F123&lt;1500),'Dati di Supporto'!$P$6,IF(F123&gt;1500,'Dati di Supporto'!$P$7,"FALSO")))))</f>
        <v>Fascia 3 (da 800 €  a meno di 1200 €)</v>
      </c>
      <c r="K123" s="1" t="str">
        <f>VLOOKUP(vendite[[#This Row],[ID tipo pagamento]],'Dati di Supporto'!$O$12:$P$16,2)</f>
        <v>Bonifico Bancario</v>
      </c>
    </row>
    <row r="124" spans="1:11" x14ac:dyDescent="0.45">
      <c r="A124" s="1">
        <v>206</v>
      </c>
      <c r="B124" s="27">
        <v>41674</v>
      </c>
      <c r="C124" s="1" t="s">
        <v>3</v>
      </c>
      <c r="D124" s="1" t="s">
        <v>124</v>
      </c>
      <c r="E124" s="1" t="s">
        <v>11</v>
      </c>
      <c r="F124" s="1">
        <v>715</v>
      </c>
      <c r="G124" s="1">
        <v>3</v>
      </c>
      <c r="H124" s="1" t="str">
        <f>VLOOKUP(vendite[[#This Row],[Provincia]],'Dati di Supporto'!$B$3:$C$105,2)</f>
        <v>Trentino-Alto Adige</v>
      </c>
      <c r="I124" s="1" t="str">
        <f>VLOOKUP(vendite[[#This Row],[Regione]],'Dati di Supporto'!$G$3:$H$22,2)</f>
        <v>NORD</v>
      </c>
      <c r="J124" s="1" t="str">
        <f>IF(F124&lt;400,'Dati di Supporto'!$P$3,IF(AND(F124&gt;400,F124&lt;800),'Dati di Supporto'!$P$4,IF(AND(F124&gt;800,F124&lt;1200),'Dati di Supporto'!$P$5,IF(AND(F124&gt;1200,F124&lt;1500),'Dati di Supporto'!$P$6,IF(F124&gt;1500,'Dati di Supporto'!$P$7,"FALSO")))))</f>
        <v>Fascia 2 (da 400 €  a meno di 800 €)</v>
      </c>
      <c r="K124" s="1" t="str">
        <f>VLOOKUP(vendite[[#This Row],[ID tipo pagamento]],'Dati di Supporto'!$O$12:$P$16,2)</f>
        <v>Carta di credito</v>
      </c>
    </row>
    <row r="125" spans="1:11" x14ac:dyDescent="0.45">
      <c r="A125" s="1">
        <v>217</v>
      </c>
      <c r="B125" s="27">
        <v>41680</v>
      </c>
      <c r="C125" s="1" t="s">
        <v>3</v>
      </c>
      <c r="D125" s="1" t="s">
        <v>98</v>
      </c>
      <c r="E125" s="1" t="s">
        <v>10</v>
      </c>
      <c r="F125" s="1">
        <v>833</v>
      </c>
      <c r="G125" s="1">
        <v>2</v>
      </c>
      <c r="H125" s="1" t="str">
        <f>VLOOKUP(vendite[[#This Row],[Provincia]],'Dati di Supporto'!$B$3:$C$105,2)</f>
        <v>Umbria</v>
      </c>
      <c r="I125" s="1" t="str">
        <f>VLOOKUP(vendite[[#This Row],[Regione]],'Dati di Supporto'!$G$3:$H$22,2)</f>
        <v>CENTRO</v>
      </c>
      <c r="J125" s="1" t="str">
        <f>IF(F125&lt;400,'Dati di Supporto'!$P$3,IF(AND(F125&gt;400,F125&lt;800),'Dati di Supporto'!$P$4,IF(AND(F125&gt;800,F125&lt;1200),'Dati di Supporto'!$P$5,IF(AND(F125&gt;1200,F125&lt;1500),'Dati di Supporto'!$P$6,IF(F125&gt;1500,'Dati di Supporto'!$P$7,"FALSO")))))</f>
        <v>Fascia 3 (da 800 €  a meno di 1200 €)</v>
      </c>
      <c r="K125" s="1" t="str">
        <f>VLOOKUP(vendite[[#This Row],[ID tipo pagamento]],'Dati di Supporto'!$O$12:$P$16,2)</f>
        <v>Bonifico Bancario</v>
      </c>
    </row>
    <row r="126" spans="1:11" x14ac:dyDescent="0.45">
      <c r="A126" s="1">
        <v>223</v>
      </c>
      <c r="B126" s="27">
        <v>41776</v>
      </c>
      <c r="C126" s="1" t="s">
        <v>3</v>
      </c>
      <c r="D126" s="1" t="s">
        <v>128</v>
      </c>
      <c r="E126" s="1" t="s">
        <v>252</v>
      </c>
      <c r="F126" s="1">
        <v>348</v>
      </c>
      <c r="G126" s="1">
        <v>2</v>
      </c>
      <c r="H126" s="1" t="str">
        <f>VLOOKUP(vendite[[#This Row],[Provincia]],'Dati di Supporto'!$B$3:$C$105,2)</f>
        <v>Lombardia</v>
      </c>
      <c r="I126" s="1" t="str">
        <f>VLOOKUP(vendite[[#This Row],[Regione]],'Dati di Supporto'!$G$3:$H$22,2)</f>
        <v>NORD</v>
      </c>
      <c r="J126" s="1" t="str">
        <f>IF(F126&lt;400,'Dati di Supporto'!$P$3,IF(AND(F126&gt;400,F126&lt;800),'Dati di Supporto'!$P$4,IF(AND(F126&gt;800,F126&lt;1200),'Dati di Supporto'!$P$5,IF(AND(F126&gt;1200,F126&lt;1500),'Dati di Supporto'!$P$6,IF(F126&gt;1500,'Dati di Supporto'!$P$7,"FALSO")))))</f>
        <v>Fascia 1 (inferiore a 400 €)</v>
      </c>
      <c r="K126" s="1" t="str">
        <f>VLOOKUP(vendite[[#This Row],[ID tipo pagamento]],'Dati di Supporto'!$O$12:$P$16,2)</f>
        <v>Bonifico Bancario</v>
      </c>
    </row>
    <row r="127" spans="1:11" x14ac:dyDescent="0.45">
      <c r="A127" s="1">
        <v>227</v>
      </c>
      <c r="B127" s="27">
        <v>41755</v>
      </c>
      <c r="C127" s="1" t="s">
        <v>3</v>
      </c>
      <c r="D127" s="1" t="s">
        <v>102</v>
      </c>
      <c r="E127" s="1" t="s">
        <v>251</v>
      </c>
      <c r="F127" s="1">
        <v>481</v>
      </c>
      <c r="G127" s="1">
        <v>4</v>
      </c>
      <c r="H127" s="1" t="str">
        <f>VLOOKUP(vendite[[#This Row],[Provincia]],'Dati di Supporto'!$B$3:$C$105,2)</f>
        <v>Toscana</v>
      </c>
      <c r="I127" s="1" t="str">
        <f>VLOOKUP(vendite[[#This Row],[Regione]],'Dati di Supporto'!$G$3:$H$22,2)</f>
        <v>CENTRO</v>
      </c>
      <c r="J127" s="1" t="str">
        <f>IF(F127&lt;400,'Dati di Supporto'!$P$3,IF(AND(F127&gt;400,F127&lt;800),'Dati di Supporto'!$P$4,IF(AND(F127&gt;800,F127&lt;1200),'Dati di Supporto'!$P$5,IF(AND(F127&gt;1200,F127&lt;1500),'Dati di Supporto'!$P$6,IF(F127&gt;1500,'Dati di Supporto'!$P$7,"FALSO")))))</f>
        <v>Fascia 2 (da 400 €  a meno di 800 €)</v>
      </c>
      <c r="K127" s="1" t="str">
        <f>VLOOKUP(vendite[[#This Row],[ID tipo pagamento]],'Dati di Supporto'!$O$12:$P$16,2)</f>
        <v>Bollettino postale</v>
      </c>
    </row>
    <row r="128" spans="1:11" x14ac:dyDescent="0.45">
      <c r="A128" s="1">
        <v>229</v>
      </c>
      <c r="B128" s="27">
        <v>41805</v>
      </c>
      <c r="C128" s="1" t="s">
        <v>3</v>
      </c>
      <c r="D128" s="1" t="s">
        <v>115</v>
      </c>
      <c r="E128" s="1" t="s">
        <v>250</v>
      </c>
      <c r="F128" s="1">
        <v>808</v>
      </c>
      <c r="G128" s="1">
        <v>4</v>
      </c>
      <c r="H128" s="1" t="str">
        <f>VLOOKUP(vendite[[#This Row],[Provincia]],'Dati di Supporto'!$B$3:$C$105,2)</f>
        <v>Liguria</v>
      </c>
      <c r="I128" s="1" t="str">
        <f>VLOOKUP(vendite[[#This Row],[Regione]],'Dati di Supporto'!$G$3:$H$22,2)</f>
        <v>NORD</v>
      </c>
      <c r="J128" s="1" t="str">
        <f>IF(F128&lt;400,'Dati di Supporto'!$P$3,IF(AND(F128&gt;400,F128&lt;800),'Dati di Supporto'!$P$4,IF(AND(F128&gt;800,F128&lt;1200),'Dati di Supporto'!$P$5,IF(AND(F128&gt;1200,F128&lt;1500),'Dati di Supporto'!$P$6,IF(F128&gt;1500,'Dati di Supporto'!$P$7,"FALSO")))))</f>
        <v>Fascia 3 (da 800 €  a meno di 1200 €)</v>
      </c>
      <c r="K128" s="1" t="str">
        <f>VLOOKUP(vendite[[#This Row],[ID tipo pagamento]],'Dati di Supporto'!$O$12:$P$16,2)</f>
        <v>Bollettino postale</v>
      </c>
    </row>
    <row r="129" spans="1:11" x14ac:dyDescent="0.45">
      <c r="A129" s="1">
        <v>230</v>
      </c>
      <c r="B129" s="27">
        <v>41656</v>
      </c>
      <c r="C129" s="1" t="s">
        <v>3</v>
      </c>
      <c r="D129" s="1" t="s">
        <v>129</v>
      </c>
      <c r="E129" s="1" t="s">
        <v>10</v>
      </c>
      <c r="F129" s="1">
        <v>1874</v>
      </c>
      <c r="G129" s="1">
        <v>5</v>
      </c>
      <c r="H129" s="1" t="str">
        <f>VLOOKUP(vendite[[#This Row],[Provincia]],'Dati di Supporto'!$B$3:$C$105,2)</f>
        <v>Veneto</v>
      </c>
      <c r="I129" s="1" t="str">
        <f>VLOOKUP(vendite[[#This Row],[Regione]],'Dati di Supporto'!$G$3:$H$22,2)</f>
        <v>NORD</v>
      </c>
      <c r="J129" s="1" t="str">
        <f>IF(F129&lt;400,'Dati di Supporto'!$P$3,IF(AND(F129&gt;400,F129&lt;800),'Dati di Supporto'!$P$4,IF(AND(F129&gt;800,F129&lt;1200),'Dati di Supporto'!$P$5,IF(AND(F129&gt;1200,F129&lt;1500),'Dati di Supporto'!$P$6,IF(F129&gt;1500,'Dati di Supporto'!$P$7,"FALSO")))))</f>
        <v>Fascia 5 (da 1500 € e oltre)</v>
      </c>
      <c r="K129" s="1" t="str">
        <f>VLOOKUP(vendite[[#This Row],[ID tipo pagamento]],'Dati di Supporto'!$O$12:$P$16,2)</f>
        <v>Assegno Bancario</v>
      </c>
    </row>
    <row r="130" spans="1:11" x14ac:dyDescent="0.45">
      <c r="A130" s="1">
        <v>259</v>
      </c>
      <c r="B130" s="27">
        <v>41807</v>
      </c>
      <c r="C130" s="1" t="s">
        <v>3</v>
      </c>
      <c r="D130" s="1" t="s">
        <v>98</v>
      </c>
      <c r="E130" s="1" t="s">
        <v>10</v>
      </c>
      <c r="F130" s="1">
        <v>1960</v>
      </c>
      <c r="G130" s="1">
        <v>4</v>
      </c>
      <c r="H130" s="1" t="str">
        <f>VLOOKUP(vendite[[#This Row],[Provincia]],'Dati di Supporto'!$B$3:$C$105,2)</f>
        <v>Umbria</v>
      </c>
      <c r="I130" s="1" t="str">
        <f>VLOOKUP(vendite[[#This Row],[Regione]],'Dati di Supporto'!$G$3:$H$22,2)</f>
        <v>CENTRO</v>
      </c>
      <c r="J130" s="1" t="str">
        <f>IF(F130&lt;400,'Dati di Supporto'!$P$3,IF(AND(F130&gt;400,F130&lt;800),'Dati di Supporto'!$P$4,IF(AND(F130&gt;800,F130&lt;1200),'Dati di Supporto'!$P$5,IF(AND(F130&gt;1200,F130&lt;1500),'Dati di Supporto'!$P$6,IF(F130&gt;1500,'Dati di Supporto'!$P$7,"FALSO")))))</f>
        <v>Fascia 5 (da 1500 € e oltre)</v>
      </c>
      <c r="K130" s="1" t="str">
        <f>VLOOKUP(vendite[[#This Row],[ID tipo pagamento]],'Dati di Supporto'!$O$12:$P$16,2)</f>
        <v>Bollettino postale</v>
      </c>
    </row>
    <row r="131" spans="1:11" x14ac:dyDescent="0.45">
      <c r="A131" s="1">
        <v>266</v>
      </c>
      <c r="B131" s="27">
        <v>41715</v>
      </c>
      <c r="C131" s="1" t="s">
        <v>3</v>
      </c>
      <c r="D131" s="1" t="s">
        <v>100</v>
      </c>
      <c r="E131" s="1" t="s">
        <v>252</v>
      </c>
      <c r="F131" s="1">
        <v>1733</v>
      </c>
      <c r="G131" s="1">
        <v>5</v>
      </c>
      <c r="H131" s="1" t="str">
        <f>VLOOKUP(vendite[[#This Row],[Provincia]],'Dati di Supporto'!$B$3:$C$105,2)</f>
        <v>Abruzzo</v>
      </c>
      <c r="I131" s="1" t="str">
        <f>VLOOKUP(vendite[[#This Row],[Regione]],'Dati di Supporto'!$G$3:$H$22,2)</f>
        <v>CENTRO</v>
      </c>
      <c r="J131" s="1" t="str">
        <f>IF(F131&lt;400,'Dati di Supporto'!$P$3,IF(AND(F131&gt;400,F131&lt;800),'Dati di Supporto'!$P$4,IF(AND(F131&gt;800,F131&lt;1200),'Dati di Supporto'!$P$5,IF(AND(F131&gt;1200,F131&lt;1500),'Dati di Supporto'!$P$6,IF(F131&gt;1500,'Dati di Supporto'!$P$7,"FALSO")))))</f>
        <v>Fascia 5 (da 1500 € e oltre)</v>
      </c>
      <c r="K131" s="1" t="str">
        <f>VLOOKUP(vendite[[#This Row],[ID tipo pagamento]],'Dati di Supporto'!$O$12:$P$16,2)</f>
        <v>Assegno Bancario</v>
      </c>
    </row>
    <row r="132" spans="1:11" x14ac:dyDescent="0.45">
      <c r="A132" s="1">
        <v>272</v>
      </c>
      <c r="B132" s="27">
        <v>41768</v>
      </c>
      <c r="C132" s="1" t="s">
        <v>3</v>
      </c>
      <c r="D132" s="1" t="s">
        <v>110</v>
      </c>
      <c r="E132" s="1" t="s">
        <v>252</v>
      </c>
      <c r="F132" s="1">
        <v>1255</v>
      </c>
      <c r="G132" s="1">
        <v>5</v>
      </c>
      <c r="H132" s="1" t="str">
        <f>VLOOKUP(vendite[[#This Row],[Provincia]],'Dati di Supporto'!$B$3:$C$105,2)</f>
        <v>Emilia-Romagna</v>
      </c>
      <c r="I132" s="1" t="str">
        <f>VLOOKUP(vendite[[#This Row],[Regione]],'Dati di Supporto'!$G$3:$H$22,2)</f>
        <v>NORD</v>
      </c>
      <c r="J132" s="1" t="str">
        <f>IF(F132&lt;400,'Dati di Supporto'!$P$3,IF(AND(F132&gt;400,F132&lt;800),'Dati di Supporto'!$P$4,IF(AND(F132&gt;800,F132&lt;1200),'Dati di Supporto'!$P$5,IF(AND(F132&gt;1200,F132&lt;1500),'Dati di Supporto'!$P$6,IF(F132&gt;1500,'Dati di Supporto'!$P$7,"FALSO")))))</f>
        <v>Fascia 4 (da 1200 €  a meno di 1500 €)</v>
      </c>
      <c r="K132" s="1" t="str">
        <f>VLOOKUP(vendite[[#This Row],[ID tipo pagamento]],'Dati di Supporto'!$O$12:$P$16,2)</f>
        <v>Assegno Bancario</v>
      </c>
    </row>
    <row r="133" spans="1:11" x14ac:dyDescent="0.45">
      <c r="A133" s="1">
        <v>273</v>
      </c>
      <c r="B133" s="27">
        <v>41683</v>
      </c>
      <c r="C133" s="1" t="s">
        <v>3</v>
      </c>
      <c r="D133" s="1" t="s">
        <v>115</v>
      </c>
      <c r="E133" s="1" t="s">
        <v>250</v>
      </c>
      <c r="F133" s="1">
        <v>1687</v>
      </c>
      <c r="G133" s="1">
        <v>2</v>
      </c>
      <c r="H133" s="1" t="str">
        <f>VLOOKUP(vendite[[#This Row],[Provincia]],'Dati di Supporto'!$B$3:$C$105,2)</f>
        <v>Liguria</v>
      </c>
      <c r="I133" s="1" t="str">
        <f>VLOOKUP(vendite[[#This Row],[Regione]],'Dati di Supporto'!$G$3:$H$22,2)</f>
        <v>NORD</v>
      </c>
      <c r="J133" s="1" t="str">
        <f>IF(F133&lt;400,'Dati di Supporto'!$P$3,IF(AND(F133&gt;400,F133&lt;800),'Dati di Supporto'!$P$4,IF(AND(F133&gt;800,F133&lt;1200),'Dati di Supporto'!$P$5,IF(AND(F133&gt;1200,F133&lt;1500),'Dati di Supporto'!$P$6,IF(F133&gt;1500,'Dati di Supporto'!$P$7,"FALSO")))))</f>
        <v>Fascia 5 (da 1500 € e oltre)</v>
      </c>
      <c r="K133" s="1" t="str">
        <f>VLOOKUP(vendite[[#This Row],[ID tipo pagamento]],'Dati di Supporto'!$O$12:$P$16,2)</f>
        <v>Bonifico Bancario</v>
      </c>
    </row>
    <row r="134" spans="1:11" x14ac:dyDescent="0.45">
      <c r="A134" s="1">
        <v>284</v>
      </c>
      <c r="B134" s="27">
        <v>41788</v>
      </c>
      <c r="C134" s="1" t="s">
        <v>3</v>
      </c>
      <c r="D134" s="1" t="s">
        <v>122</v>
      </c>
      <c r="E134" s="1" t="s">
        <v>250</v>
      </c>
      <c r="F134" s="1">
        <v>834</v>
      </c>
      <c r="G134" s="1">
        <v>2</v>
      </c>
      <c r="H134" s="1" t="str">
        <f>VLOOKUP(vendite[[#This Row],[Provincia]],'Dati di Supporto'!$B$3:$C$105,2)</f>
        <v>Piemonte</v>
      </c>
      <c r="I134" s="1" t="str">
        <f>VLOOKUP(vendite[[#This Row],[Regione]],'Dati di Supporto'!$G$3:$H$22,2)</f>
        <v>NORD</v>
      </c>
      <c r="J134" s="1" t="str">
        <f>IF(F134&lt;400,'Dati di Supporto'!$P$3,IF(AND(F134&gt;400,F134&lt;800),'Dati di Supporto'!$P$4,IF(AND(F134&gt;800,F134&lt;1200),'Dati di Supporto'!$P$5,IF(AND(F134&gt;1200,F134&lt;1500),'Dati di Supporto'!$P$6,IF(F134&gt;1500,'Dati di Supporto'!$P$7,"FALSO")))))</f>
        <v>Fascia 3 (da 800 €  a meno di 1200 €)</v>
      </c>
      <c r="K134" s="1" t="str">
        <f>VLOOKUP(vendite[[#This Row],[ID tipo pagamento]],'Dati di Supporto'!$O$12:$P$16,2)</f>
        <v>Bonifico Bancario</v>
      </c>
    </row>
    <row r="135" spans="1:11" x14ac:dyDescent="0.45">
      <c r="A135" s="1">
        <v>293</v>
      </c>
      <c r="B135" s="27">
        <v>41694</v>
      </c>
      <c r="C135" s="1" t="s">
        <v>3</v>
      </c>
      <c r="D135" s="1" t="s">
        <v>115</v>
      </c>
      <c r="E135" s="1" t="s">
        <v>10</v>
      </c>
      <c r="F135" s="1">
        <v>1583</v>
      </c>
      <c r="G135" s="1">
        <v>4</v>
      </c>
      <c r="H135" s="1" t="str">
        <f>VLOOKUP(vendite[[#This Row],[Provincia]],'Dati di Supporto'!$B$3:$C$105,2)</f>
        <v>Liguria</v>
      </c>
      <c r="I135" s="1" t="str">
        <f>VLOOKUP(vendite[[#This Row],[Regione]],'Dati di Supporto'!$G$3:$H$22,2)</f>
        <v>NORD</v>
      </c>
      <c r="J135" s="1" t="str">
        <f>IF(F135&lt;400,'Dati di Supporto'!$P$3,IF(AND(F135&gt;400,F135&lt;800),'Dati di Supporto'!$P$4,IF(AND(F135&gt;800,F135&lt;1200),'Dati di Supporto'!$P$5,IF(AND(F135&gt;1200,F135&lt;1500),'Dati di Supporto'!$P$6,IF(F135&gt;1500,'Dati di Supporto'!$P$7,"FALSO")))))</f>
        <v>Fascia 5 (da 1500 € e oltre)</v>
      </c>
      <c r="K135" s="1" t="str">
        <f>VLOOKUP(vendite[[#This Row],[ID tipo pagamento]],'Dati di Supporto'!$O$12:$P$16,2)</f>
        <v>Bollettino postale</v>
      </c>
    </row>
    <row r="136" spans="1:11" x14ac:dyDescent="0.45">
      <c r="A136" s="1">
        <v>300</v>
      </c>
      <c r="B136" s="27">
        <v>41708</v>
      </c>
      <c r="C136" s="1" t="s">
        <v>3</v>
      </c>
      <c r="D136" s="1" t="s">
        <v>125</v>
      </c>
      <c r="E136" s="1" t="s">
        <v>251</v>
      </c>
      <c r="F136" s="1">
        <v>707</v>
      </c>
      <c r="G136" s="1">
        <v>5</v>
      </c>
      <c r="H136" s="1" t="str">
        <f>VLOOKUP(vendite[[#This Row],[Provincia]],'Dati di Supporto'!$B$3:$C$105,2)</f>
        <v>Veneto</v>
      </c>
      <c r="I136" s="1" t="str">
        <f>VLOOKUP(vendite[[#This Row],[Regione]],'Dati di Supporto'!$G$3:$H$22,2)</f>
        <v>NORD</v>
      </c>
      <c r="J136" s="1" t="str">
        <f>IF(F136&lt;400,'Dati di Supporto'!$P$3,IF(AND(F136&gt;400,F136&lt;800),'Dati di Supporto'!$P$4,IF(AND(F136&gt;800,F136&lt;1200),'Dati di Supporto'!$P$5,IF(AND(F136&gt;1200,F136&lt;1500),'Dati di Supporto'!$P$6,IF(F136&gt;1500,'Dati di Supporto'!$P$7,"FALSO")))))</f>
        <v>Fascia 2 (da 400 €  a meno di 800 €)</v>
      </c>
      <c r="K136" s="1" t="str">
        <f>VLOOKUP(vendite[[#This Row],[ID tipo pagamento]],'Dati di Supporto'!$O$12:$P$16,2)</f>
        <v>Assegno Bancario</v>
      </c>
    </row>
    <row r="137" spans="1:11" x14ac:dyDescent="0.45">
      <c r="A137" s="1">
        <v>302</v>
      </c>
      <c r="B137" s="27">
        <v>41675</v>
      </c>
      <c r="C137" s="1" t="s">
        <v>3</v>
      </c>
      <c r="D137" s="1" t="s">
        <v>130</v>
      </c>
      <c r="E137" s="1" t="s">
        <v>252</v>
      </c>
      <c r="F137" s="1">
        <v>1560</v>
      </c>
      <c r="G137" s="1">
        <v>5</v>
      </c>
      <c r="H137" s="1" t="str">
        <f>VLOOKUP(vendite[[#This Row],[Provincia]],'Dati di Supporto'!$B$3:$C$105,2)</f>
        <v>Piemonte</v>
      </c>
      <c r="I137" s="1" t="str">
        <f>VLOOKUP(vendite[[#This Row],[Regione]],'Dati di Supporto'!$G$3:$H$22,2)</f>
        <v>NORD</v>
      </c>
      <c r="J137" s="1" t="str">
        <f>IF(F137&lt;400,'Dati di Supporto'!$P$3,IF(AND(F137&gt;400,F137&lt;800),'Dati di Supporto'!$P$4,IF(AND(F137&gt;800,F137&lt;1200),'Dati di Supporto'!$P$5,IF(AND(F137&gt;1200,F137&lt;1500),'Dati di Supporto'!$P$6,IF(F137&gt;1500,'Dati di Supporto'!$P$7,"FALSO")))))</f>
        <v>Fascia 5 (da 1500 € e oltre)</v>
      </c>
      <c r="K137" s="1" t="str">
        <f>VLOOKUP(vendite[[#This Row],[ID tipo pagamento]],'Dati di Supporto'!$O$12:$P$16,2)</f>
        <v>Assegno Bancario</v>
      </c>
    </row>
    <row r="138" spans="1:11" x14ac:dyDescent="0.45">
      <c r="A138" s="1">
        <v>306</v>
      </c>
      <c r="B138" s="27">
        <v>41740</v>
      </c>
      <c r="C138" s="1" t="s">
        <v>3</v>
      </c>
      <c r="D138" s="1" t="s">
        <v>107</v>
      </c>
      <c r="E138" s="1" t="s">
        <v>250</v>
      </c>
      <c r="F138" s="1">
        <v>1370</v>
      </c>
      <c r="G138" s="1">
        <v>2</v>
      </c>
      <c r="H138" s="1" t="str">
        <f>VLOOKUP(vendite[[#This Row],[Provincia]],'Dati di Supporto'!$B$3:$C$105,2)</f>
        <v>Sicilia</v>
      </c>
      <c r="I138" s="1" t="str">
        <f>VLOOKUP(vendite[[#This Row],[Regione]],'Dati di Supporto'!$G$3:$H$22,2)</f>
        <v>ISOLE</v>
      </c>
      <c r="J138" s="1" t="str">
        <f>IF(F138&lt;400,'Dati di Supporto'!$P$3,IF(AND(F138&gt;400,F138&lt;800),'Dati di Supporto'!$P$4,IF(AND(F138&gt;800,F138&lt;1200),'Dati di Supporto'!$P$5,IF(AND(F138&gt;1200,F138&lt;1500),'Dati di Supporto'!$P$6,IF(F138&gt;1500,'Dati di Supporto'!$P$7,"FALSO")))))</f>
        <v>Fascia 4 (da 1200 €  a meno di 1500 €)</v>
      </c>
      <c r="K138" s="1" t="str">
        <f>VLOOKUP(vendite[[#This Row],[ID tipo pagamento]],'Dati di Supporto'!$O$12:$P$16,2)</f>
        <v>Bonifico Bancario</v>
      </c>
    </row>
    <row r="139" spans="1:11" x14ac:dyDescent="0.45">
      <c r="A139" s="1">
        <v>307</v>
      </c>
      <c r="B139" s="27">
        <v>41671</v>
      </c>
      <c r="C139" s="1" t="s">
        <v>3</v>
      </c>
      <c r="D139" s="1" t="s">
        <v>110</v>
      </c>
      <c r="E139" s="1" t="s">
        <v>252</v>
      </c>
      <c r="F139" s="1">
        <v>331</v>
      </c>
      <c r="G139" s="1">
        <v>4</v>
      </c>
      <c r="H139" s="1" t="str">
        <f>VLOOKUP(vendite[[#This Row],[Provincia]],'Dati di Supporto'!$B$3:$C$105,2)</f>
        <v>Emilia-Romagna</v>
      </c>
      <c r="I139" s="1" t="str">
        <f>VLOOKUP(vendite[[#This Row],[Regione]],'Dati di Supporto'!$G$3:$H$22,2)</f>
        <v>NORD</v>
      </c>
      <c r="J139" s="1" t="str">
        <f>IF(F139&lt;400,'Dati di Supporto'!$P$3,IF(AND(F139&gt;400,F139&lt;800),'Dati di Supporto'!$P$4,IF(AND(F139&gt;800,F139&lt;1200),'Dati di Supporto'!$P$5,IF(AND(F139&gt;1200,F139&lt;1500),'Dati di Supporto'!$P$6,IF(F139&gt;1500,'Dati di Supporto'!$P$7,"FALSO")))))</f>
        <v>Fascia 1 (inferiore a 400 €)</v>
      </c>
      <c r="K139" s="1" t="str">
        <f>VLOOKUP(vendite[[#This Row],[ID tipo pagamento]],'Dati di Supporto'!$O$12:$P$16,2)</f>
        <v>Bollettino postale</v>
      </c>
    </row>
    <row r="140" spans="1:11" x14ac:dyDescent="0.45">
      <c r="A140" s="1">
        <v>308</v>
      </c>
      <c r="B140" s="27">
        <v>41722</v>
      </c>
      <c r="C140" s="1" t="s">
        <v>3</v>
      </c>
      <c r="D140" s="1" t="s">
        <v>130</v>
      </c>
      <c r="E140" s="1" t="s">
        <v>251</v>
      </c>
      <c r="F140" s="1">
        <v>878</v>
      </c>
      <c r="G140" s="1">
        <v>1</v>
      </c>
      <c r="H140" s="1" t="str">
        <f>VLOOKUP(vendite[[#This Row],[Provincia]],'Dati di Supporto'!$B$3:$C$105,2)</f>
        <v>Piemonte</v>
      </c>
      <c r="I140" s="1" t="str">
        <f>VLOOKUP(vendite[[#This Row],[Regione]],'Dati di Supporto'!$G$3:$H$22,2)</f>
        <v>NORD</v>
      </c>
      <c r="J140" s="1" t="str">
        <f>IF(F140&lt;400,'Dati di Supporto'!$P$3,IF(AND(F140&gt;400,F140&lt;800),'Dati di Supporto'!$P$4,IF(AND(F140&gt;800,F140&lt;1200),'Dati di Supporto'!$P$5,IF(AND(F140&gt;1200,F140&lt;1500),'Dati di Supporto'!$P$6,IF(F140&gt;1500,'Dati di Supporto'!$P$7,"FALSO")))))</f>
        <v>Fascia 3 (da 800 €  a meno di 1200 €)</v>
      </c>
      <c r="K140" s="1" t="str">
        <f>VLOOKUP(vendite[[#This Row],[ID tipo pagamento]],'Dati di Supporto'!$O$12:$P$16,2)</f>
        <v>Contanti</v>
      </c>
    </row>
    <row r="141" spans="1:11" x14ac:dyDescent="0.45">
      <c r="A141" s="1">
        <v>317</v>
      </c>
      <c r="B141" s="27">
        <v>41804</v>
      </c>
      <c r="C141" s="1" t="s">
        <v>3</v>
      </c>
      <c r="D141" s="1" t="s">
        <v>117</v>
      </c>
      <c r="E141" s="1" t="s">
        <v>10</v>
      </c>
      <c r="F141" s="1">
        <v>922</v>
      </c>
      <c r="G141" s="1">
        <v>1</v>
      </c>
      <c r="H141" s="1" t="str">
        <f>VLOOKUP(vendite[[#This Row],[Provincia]],'Dati di Supporto'!$B$3:$C$105,2)</f>
        <v>Sicilia</v>
      </c>
      <c r="I141" s="1" t="str">
        <f>VLOOKUP(vendite[[#This Row],[Regione]],'Dati di Supporto'!$G$3:$H$22,2)</f>
        <v>ISOLE</v>
      </c>
      <c r="J141" s="1" t="str">
        <f>IF(F141&lt;400,'Dati di Supporto'!$P$3,IF(AND(F141&gt;400,F141&lt;800),'Dati di Supporto'!$P$4,IF(AND(F141&gt;800,F141&lt;1200),'Dati di Supporto'!$P$5,IF(AND(F141&gt;1200,F141&lt;1500),'Dati di Supporto'!$P$6,IF(F141&gt;1500,'Dati di Supporto'!$P$7,"FALSO")))))</f>
        <v>Fascia 3 (da 800 €  a meno di 1200 €)</v>
      </c>
      <c r="K141" s="1" t="str">
        <f>VLOOKUP(vendite[[#This Row],[ID tipo pagamento]],'Dati di Supporto'!$O$12:$P$16,2)</f>
        <v>Contanti</v>
      </c>
    </row>
    <row r="142" spans="1:11" x14ac:dyDescent="0.45">
      <c r="A142" s="1">
        <v>332</v>
      </c>
      <c r="B142" s="27">
        <v>41708</v>
      </c>
      <c r="C142" s="1" t="s">
        <v>3</v>
      </c>
      <c r="D142" s="1" t="s">
        <v>129</v>
      </c>
      <c r="E142" s="1" t="s">
        <v>252</v>
      </c>
      <c r="F142" s="1">
        <v>1244</v>
      </c>
      <c r="G142" s="1">
        <v>3</v>
      </c>
      <c r="H142" s="1" t="str">
        <f>VLOOKUP(vendite[[#This Row],[Provincia]],'Dati di Supporto'!$B$3:$C$105,2)</f>
        <v>Veneto</v>
      </c>
      <c r="I142" s="1" t="str">
        <f>VLOOKUP(vendite[[#This Row],[Regione]],'Dati di Supporto'!$G$3:$H$22,2)</f>
        <v>NORD</v>
      </c>
      <c r="J142" s="1" t="str">
        <f>IF(F142&lt;400,'Dati di Supporto'!$P$3,IF(AND(F142&gt;400,F142&lt;800),'Dati di Supporto'!$P$4,IF(AND(F142&gt;800,F142&lt;1200),'Dati di Supporto'!$P$5,IF(AND(F142&gt;1200,F142&lt;1500),'Dati di Supporto'!$P$6,IF(F142&gt;1500,'Dati di Supporto'!$P$7,"FALSO")))))</f>
        <v>Fascia 4 (da 1200 €  a meno di 1500 €)</v>
      </c>
      <c r="K142" s="1" t="str">
        <f>VLOOKUP(vendite[[#This Row],[ID tipo pagamento]],'Dati di Supporto'!$O$12:$P$16,2)</f>
        <v>Carta di credito</v>
      </c>
    </row>
    <row r="143" spans="1:11" x14ac:dyDescent="0.45">
      <c r="A143" s="1">
        <v>335</v>
      </c>
      <c r="B143" s="27">
        <v>41763</v>
      </c>
      <c r="C143" s="1" t="s">
        <v>3</v>
      </c>
      <c r="D143" s="1" t="s">
        <v>104</v>
      </c>
      <c r="E143" s="1" t="s">
        <v>250</v>
      </c>
      <c r="F143" s="1">
        <v>1472</v>
      </c>
      <c r="G143" s="1">
        <v>4</v>
      </c>
      <c r="H143" s="1" t="str">
        <f>VLOOKUP(vendite[[#This Row],[Provincia]],'Dati di Supporto'!$B$3:$C$105,2)</f>
        <v>Friuli-Venezia Giulia</v>
      </c>
      <c r="I143" s="1" t="str">
        <f>VLOOKUP(vendite[[#This Row],[Regione]],'Dati di Supporto'!$G$3:$H$22,2)</f>
        <v>NORD</v>
      </c>
      <c r="J143" s="1" t="str">
        <f>IF(F143&lt;400,'Dati di Supporto'!$P$3,IF(AND(F143&gt;400,F143&lt;800),'Dati di Supporto'!$P$4,IF(AND(F143&gt;800,F143&lt;1200),'Dati di Supporto'!$P$5,IF(AND(F143&gt;1200,F143&lt;1500),'Dati di Supporto'!$P$6,IF(F143&gt;1500,'Dati di Supporto'!$P$7,"FALSO")))))</f>
        <v>Fascia 4 (da 1200 €  a meno di 1500 €)</v>
      </c>
      <c r="K143" s="1" t="str">
        <f>VLOOKUP(vendite[[#This Row],[ID tipo pagamento]],'Dati di Supporto'!$O$12:$P$16,2)</f>
        <v>Bollettino postale</v>
      </c>
    </row>
    <row r="144" spans="1:11" x14ac:dyDescent="0.45">
      <c r="A144" s="1">
        <v>336</v>
      </c>
      <c r="B144" s="27">
        <v>41784</v>
      </c>
      <c r="C144" s="1" t="s">
        <v>3</v>
      </c>
      <c r="D144" s="1" t="s">
        <v>131</v>
      </c>
      <c r="E144" s="1" t="s">
        <v>11</v>
      </c>
      <c r="F144" s="1">
        <v>220</v>
      </c>
      <c r="G144" s="1">
        <v>5</v>
      </c>
      <c r="H144" s="1" t="str">
        <f>VLOOKUP(vendite[[#This Row],[Provincia]],'Dati di Supporto'!$B$3:$C$105,2)</f>
        <v>Piemonte</v>
      </c>
      <c r="I144" s="1" t="str">
        <f>VLOOKUP(vendite[[#This Row],[Regione]],'Dati di Supporto'!$G$3:$H$22,2)</f>
        <v>NORD</v>
      </c>
      <c r="J144" s="1" t="str">
        <f>IF(F144&lt;400,'Dati di Supporto'!$P$3,IF(AND(F144&gt;400,F144&lt;800),'Dati di Supporto'!$P$4,IF(AND(F144&gt;800,F144&lt;1200),'Dati di Supporto'!$P$5,IF(AND(F144&gt;1200,F144&lt;1500),'Dati di Supporto'!$P$6,IF(F144&gt;1500,'Dati di Supporto'!$P$7,"FALSO")))))</f>
        <v>Fascia 1 (inferiore a 400 €)</v>
      </c>
      <c r="K144" s="1" t="str">
        <f>VLOOKUP(vendite[[#This Row],[ID tipo pagamento]],'Dati di Supporto'!$O$12:$P$16,2)</f>
        <v>Assegno Bancario</v>
      </c>
    </row>
    <row r="145" spans="1:11" x14ac:dyDescent="0.45">
      <c r="A145" s="1">
        <v>344</v>
      </c>
      <c r="B145" s="27">
        <v>41791</v>
      </c>
      <c r="C145" s="1" t="s">
        <v>3</v>
      </c>
      <c r="D145" s="1" t="s">
        <v>98</v>
      </c>
      <c r="E145" s="1" t="s">
        <v>251</v>
      </c>
      <c r="F145" s="1">
        <v>842</v>
      </c>
      <c r="G145" s="1">
        <v>2</v>
      </c>
      <c r="H145" s="1" t="str">
        <f>VLOOKUP(vendite[[#This Row],[Provincia]],'Dati di Supporto'!$B$3:$C$105,2)</f>
        <v>Umbria</v>
      </c>
      <c r="I145" s="1" t="str">
        <f>VLOOKUP(vendite[[#This Row],[Regione]],'Dati di Supporto'!$G$3:$H$22,2)</f>
        <v>CENTRO</v>
      </c>
      <c r="J145" s="1" t="str">
        <f>IF(F145&lt;400,'Dati di Supporto'!$P$3,IF(AND(F145&gt;400,F145&lt;800),'Dati di Supporto'!$P$4,IF(AND(F145&gt;800,F145&lt;1200),'Dati di Supporto'!$P$5,IF(AND(F145&gt;1200,F145&lt;1500),'Dati di Supporto'!$P$6,IF(F145&gt;1500,'Dati di Supporto'!$P$7,"FALSO")))))</f>
        <v>Fascia 3 (da 800 €  a meno di 1200 €)</v>
      </c>
      <c r="K145" s="1" t="str">
        <f>VLOOKUP(vendite[[#This Row],[ID tipo pagamento]],'Dati di Supporto'!$O$12:$P$16,2)</f>
        <v>Bonifico Bancario</v>
      </c>
    </row>
    <row r="146" spans="1:11" x14ac:dyDescent="0.45">
      <c r="A146" s="1">
        <v>351</v>
      </c>
      <c r="B146" s="27">
        <v>41696</v>
      </c>
      <c r="C146" s="1" t="s">
        <v>3</v>
      </c>
      <c r="D146" s="1" t="s">
        <v>98</v>
      </c>
      <c r="E146" s="1" t="s">
        <v>252</v>
      </c>
      <c r="F146" s="1">
        <v>1919</v>
      </c>
      <c r="G146" s="1">
        <v>2</v>
      </c>
      <c r="H146" s="1" t="str">
        <f>VLOOKUP(vendite[[#This Row],[Provincia]],'Dati di Supporto'!$B$3:$C$105,2)</f>
        <v>Umbria</v>
      </c>
      <c r="I146" s="1" t="str">
        <f>VLOOKUP(vendite[[#This Row],[Regione]],'Dati di Supporto'!$G$3:$H$22,2)</f>
        <v>CENTRO</v>
      </c>
      <c r="J146" s="1" t="str">
        <f>IF(F146&lt;400,'Dati di Supporto'!$P$3,IF(AND(F146&gt;400,F146&lt;800),'Dati di Supporto'!$P$4,IF(AND(F146&gt;800,F146&lt;1200),'Dati di Supporto'!$P$5,IF(AND(F146&gt;1200,F146&lt;1500),'Dati di Supporto'!$P$6,IF(F146&gt;1500,'Dati di Supporto'!$P$7,"FALSO")))))</f>
        <v>Fascia 5 (da 1500 € e oltre)</v>
      </c>
      <c r="K146" s="1" t="str">
        <f>VLOOKUP(vendite[[#This Row],[ID tipo pagamento]],'Dati di Supporto'!$O$12:$P$16,2)</f>
        <v>Bonifico Bancario</v>
      </c>
    </row>
    <row r="147" spans="1:11" x14ac:dyDescent="0.45">
      <c r="A147" s="1">
        <v>354</v>
      </c>
      <c r="B147" s="27">
        <v>41760</v>
      </c>
      <c r="C147" s="1" t="s">
        <v>3</v>
      </c>
      <c r="D147" s="1" t="s">
        <v>118</v>
      </c>
      <c r="E147" s="1" t="s">
        <v>250</v>
      </c>
      <c r="F147" s="1">
        <v>445</v>
      </c>
      <c r="G147" s="1">
        <v>2</v>
      </c>
      <c r="H147" s="1" t="str">
        <f>VLOOKUP(vendite[[#This Row],[Provincia]],'Dati di Supporto'!$B$3:$C$105,2)</f>
        <v>Lombardia</v>
      </c>
      <c r="I147" s="1" t="str">
        <f>VLOOKUP(vendite[[#This Row],[Regione]],'Dati di Supporto'!$G$3:$H$22,2)</f>
        <v>NORD</v>
      </c>
      <c r="J147" s="1" t="str">
        <f>IF(F147&lt;400,'Dati di Supporto'!$P$3,IF(AND(F147&gt;400,F147&lt;800),'Dati di Supporto'!$P$4,IF(AND(F147&gt;800,F147&lt;1200),'Dati di Supporto'!$P$5,IF(AND(F147&gt;1200,F147&lt;1500),'Dati di Supporto'!$P$6,IF(F147&gt;1500,'Dati di Supporto'!$P$7,"FALSO")))))</f>
        <v>Fascia 2 (da 400 €  a meno di 800 €)</v>
      </c>
      <c r="K147" s="1" t="str">
        <f>VLOOKUP(vendite[[#This Row],[ID tipo pagamento]],'Dati di Supporto'!$O$12:$P$16,2)</f>
        <v>Bonifico Bancario</v>
      </c>
    </row>
    <row r="148" spans="1:11" x14ac:dyDescent="0.45">
      <c r="A148" s="1">
        <v>368</v>
      </c>
      <c r="B148" s="27">
        <v>41819</v>
      </c>
      <c r="C148" s="1" t="s">
        <v>3</v>
      </c>
      <c r="D148" s="1" t="s">
        <v>111</v>
      </c>
      <c r="E148" s="1" t="s">
        <v>252</v>
      </c>
      <c r="F148" s="1">
        <v>1602</v>
      </c>
      <c r="G148" s="1">
        <v>4</v>
      </c>
      <c r="H148" s="1" t="str">
        <f>VLOOKUP(vendite[[#This Row],[Provincia]],'Dati di Supporto'!$B$3:$C$105,2)</f>
        <v>Lazio</v>
      </c>
      <c r="I148" s="1" t="str">
        <f>VLOOKUP(vendite[[#This Row],[Regione]],'Dati di Supporto'!$G$3:$H$22,2)</f>
        <v>CENTRO</v>
      </c>
      <c r="J148" s="1" t="str">
        <f>IF(F148&lt;400,'Dati di Supporto'!$P$3,IF(AND(F148&gt;400,F148&lt;800),'Dati di Supporto'!$P$4,IF(AND(F148&gt;800,F148&lt;1200),'Dati di Supporto'!$P$5,IF(AND(F148&gt;1200,F148&lt;1500),'Dati di Supporto'!$P$6,IF(F148&gt;1500,'Dati di Supporto'!$P$7,"FALSO")))))</f>
        <v>Fascia 5 (da 1500 € e oltre)</v>
      </c>
      <c r="K148" s="1" t="str">
        <f>VLOOKUP(vendite[[#This Row],[ID tipo pagamento]],'Dati di Supporto'!$O$12:$P$16,2)</f>
        <v>Bollettino postale</v>
      </c>
    </row>
    <row r="149" spans="1:11" x14ac:dyDescent="0.45">
      <c r="A149" s="1">
        <v>371</v>
      </c>
      <c r="B149" s="27">
        <v>41727</v>
      </c>
      <c r="C149" s="1" t="s">
        <v>3</v>
      </c>
      <c r="D149" s="1" t="s">
        <v>121</v>
      </c>
      <c r="E149" s="1" t="s">
        <v>11</v>
      </c>
      <c r="F149" s="1">
        <v>186</v>
      </c>
      <c r="G149" s="1">
        <v>3</v>
      </c>
      <c r="H149" s="1" t="str">
        <f>VLOOKUP(vendite[[#This Row],[Provincia]],'Dati di Supporto'!$B$3:$C$105,2)</f>
        <v>Umbria</v>
      </c>
      <c r="I149" s="1" t="str">
        <f>VLOOKUP(vendite[[#This Row],[Regione]],'Dati di Supporto'!$G$3:$H$22,2)</f>
        <v>CENTRO</v>
      </c>
      <c r="J149" s="1" t="str">
        <f>IF(F149&lt;400,'Dati di Supporto'!$P$3,IF(AND(F149&gt;400,F149&lt;800),'Dati di Supporto'!$P$4,IF(AND(F149&gt;800,F149&lt;1200),'Dati di Supporto'!$P$5,IF(AND(F149&gt;1200,F149&lt;1500),'Dati di Supporto'!$P$6,IF(F149&gt;1500,'Dati di Supporto'!$P$7,"FALSO")))))</f>
        <v>Fascia 1 (inferiore a 400 €)</v>
      </c>
      <c r="K149" s="1" t="str">
        <f>VLOOKUP(vendite[[#This Row],[ID tipo pagamento]],'Dati di Supporto'!$O$12:$P$16,2)</f>
        <v>Carta di credito</v>
      </c>
    </row>
    <row r="150" spans="1:11" x14ac:dyDescent="0.45">
      <c r="A150" s="1">
        <v>375</v>
      </c>
      <c r="B150" s="27">
        <v>41645</v>
      </c>
      <c r="C150" s="1" t="s">
        <v>3</v>
      </c>
      <c r="D150" s="1" t="s">
        <v>130</v>
      </c>
      <c r="E150" s="1" t="s">
        <v>252</v>
      </c>
      <c r="F150" s="1">
        <v>131</v>
      </c>
      <c r="G150" s="1">
        <v>1</v>
      </c>
      <c r="H150" s="1" t="str">
        <f>VLOOKUP(vendite[[#This Row],[Provincia]],'Dati di Supporto'!$B$3:$C$105,2)</f>
        <v>Piemonte</v>
      </c>
      <c r="I150" s="1" t="str">
        <f>VLOOKUP(vendite[[#This Row],[Regione]],'Dati di Supporto'!$G$3:$H$22,2)</f>
        <v>NORD</v>
      </c>
      <c r="J150" s="1" t="str">
        <f>IF(F150&lt;400,'Dati di Supporto'!$P$3,IF(AND(F150&gt;400,F150&lt;800),'Dati di Supporto'!$P$4,IF(AND(F150&gt;800,F150&lt;1200),'Dati di Supporto'!$P$5,IF(AND(F150&gt;1200,F150&lt;1500),'Dati di Supporto'!$P$6,IF(F150&gt;1500,'Dati di Supporto'!$P$7,"FALSO")))))</f>
        <v>Fascia 1 (inferiore a 400 €)</v>
      </c>
      <c r="K150" s="1" t="str">
        <f>VLOOKUP(vendite[[#This Row],[ID tipo pagamento]],'Dati di Supporto'!$O$12:$P$16,2)</f>
        <v>Contanti</v>
      </c>
    </row>
    <row r="151" spans="1:11" x14ac:dyDescent="0.45">
      <c r="A151" s="1">
        <v>378</v>
      </c>
      <c r="B151" s="27">
        <v>41689</v>
      </c>
      <c r="C151" s="1" t="s">
        <v>3</v>
      </c>
      <c r="D151" s="1" t="s">
        <v>107</v>
      </c>
      <c r="E151" s="1" t="s">
        <v>251</v>
      </c>
      <c r="F151" s="1">
        <v>1586</v>
      </c>
      <c r="G151" s="1">
        <v>4</v>
      </c>
      <c r="H151" s="1" t="str">
        <f>VLOOKUP(vendite[[#This Row],[Provincia]],'Dati di Supporto'!$B$3:$C$105,2)</f>
        <v>Sicilia</v>
      </c>
      <c r="I151" s="1" t="str">
        <f>VLOOKUP(vendite[[#This Row],[Regione]],'Dati di Supporto'!$G$3:$H$22,2)</f>
        <v>ISOLE</v>
      </c>
      <c r="J151" s="1" t="str">
        <f>IF(F151&lt;400,'Dati di Supporto'!$P$3,IF(AND(F151&gt;400,F151&lt;800),'Dati di Supporto'!$P$4,IF(AND(F151&gt;800,F151&lt;1200),'Dati di Supporto'!$P$5,IF(AND(F151&gt;1200,F151&lt;1500),'Dati di Supporto'!$P$6,IF(F151&gt;1500,'Dati di Supporto'!$P$7,"FALSO")))))</f>
        <v>Fascia 5 (da 1500 € e oltre)</v>
      </c>
      <c r="K151" s="1" t="str">
        <f>VLOOKUP(vendite[[#This Row],[ID tipo pagamento]],'Dati di Supporto'!$O$12:$P$16,2)</f>
        <v>Bollettino postale</v>
      </c>
    </row>
    <row r="152" spans="1:11" x14ac:dyDescent="0.45">
      <c r="A152" s="1">
        <v>382</v>
      </c>
      <c r="B152" s="27">
        <v>41741</v>
      </c>
      <c r="C152" s="1" t="s">
        <v>3</v>
      </c>
      <c r="D152" s="1" t="s">
        <v>125</v>
      </c>
      <c r="E152" s="1" t="s">
        <v>250</v>
      </c>
      <c r="F152" s="1">
        <v>735</v>
      </c>
      <c r="G152" s="1">
        <v>2</v>
      </c>
      <c r="H152" s="1" t="str">
        <f>VLOOKUP(vendite[[#This Row],[Provincia]],'Dati di Supporto'!$B$3:$C$105,2)</f>
        <v>Veneto</v>
      </c>
      <c r="I152" s="1" t="str">
        <f>VLOOKUP(vendite[[#This Row],[Regione]],'Dati di Supporto'!$G$3:$H$22,2)</f>
        <v>NORD</v>
      </c>
      <c r="J152" s="1" t="str">
        <f>IF(F152&lt;400,'Dati di Supporto'!$P$3,IF(AND(F152&gt;400,F152&lt;800),'Dati di Supporto'!$P$4,IF(AND(F152&gt;800,F152&lt;1200),'Dati di Supporto'!$P$5,IF(AND(F152&gt;1200,F152&lt;1500),'Dati di Supporto'!$P$6,IF(F152&gt;1500,'Dati di Supporto'!$P$7,"FALSO")))))</f>
        <v>Fascia 2 (da 400 €  a meno di 800 €)</v>
      </c>
      <c r="K152" s="1" t="str">
        <f>VLOOKUP(vendite[[#This Row],[ID tipo pagamento]],'Dati di Supporto'!$O$12:$P$16,2)</f>
        <v>Bonifico Bancario</v>
      </c>
    </row>
    <row r="153" spans="1:11" x14ac:dyDescent="0.45">
      <c r="A153" s="1">
        <v>385</v>
      </c>
      <c r="B153" s="27">
        <v>41776</v>
      </c>
      <c r="C153" s="1" t="s">
        <v>3</v>
      </c>
      <c r="D153" s="1" t="s">
        <v>112</v>
      </c>
      <c r="E153" s="1" t="s">
        <v>251</v>
      </c>
      <c r="F153" s="1">
        <v>1108</v>
      </c>
      <c r="G153" s="1">
        <v>2</v>
      </c>
      <c r="H153" s="1" t="str">
        <f>VLOOKUP(vendite[[#This Row],[Provincia]],'Dati di Supporto'!$B$3:$C$105,2)</f>
        <v>Veneto</v>
      </c>
      <c r="I153" s="1" t="str">
        <f>VLOOKUP(vendite[[#This Row],[Regione]],'Dati di Supporto'!$G$3:$H$22,2)</f>
        <v>NORD</v>
      </c>
      <c r="J153" s="1" t="str">
        <f>IF(F153&lt;400,'Dati di Supporto'!$P$3,IF(AND(F153&gt;400,F153&lt;800),'Dati di Supporto'!$P$4,IF(AND(F153&gt;800,F153&lt;1200),'Dati di Supporto'!$P$5,IF(AND(F153&gt;1200,F153&lt;1500),'Dati di Supporto'!$P$6,IF(F153&gt;1500,'Dati di Supporto'!$P$7,"FALSO")))))</f>
        <v>Fascia 3 (da 800 €  a meno di 1200 €)</v>
      </c>
      <c r="K153" s="1" t="str">
        <f>VLOOKUP(vendite[[#This Row],[ID tipo pagamento]],'Dati di Supporto'!$O$12:$P$16,2)</f>
        <v>Bonifico Bancario</v>
      </c>
    </row>
    <row r="154" spans="1:11" x14ac:dyDescent="0.45">
      <c r="A154" s="1">
        <v>410</v>
      </c>
      <c r="B154" s="27">
        <v>41675</v>
      </c>
      <c r="C154" s="1" t="s">
        <v>3</v>
      </c>
      <c r="D154" s="1" t="s">
        <v>127</v>
      </c>
      <c r="E154" s="1" t="s">
        <v>250</v>
      </c>
      <c r="F154" s="1">
        <v>1647</v>
      </c>
      <c r="G154" s="1">
        <v>1</v>
      </c>
      <c r="H154" s="1" t="str">
        <f>VLOOKUP(vendite[[#This Row],[Provincia]],'Dati di Supporto'!$B$3:$C$105,2)</f>
        <v>Friuli-Venezia Giulia</v>
      </c>
      <c r="I154" s="1" t="str">
        <f>VLOOKUP(vendite[[#This Row],[Regione]],'Dati di Supporto'!$G$3:$H$22,2)</f>
        <v>NORD</v>
      </c>
      <c r="J154" s="1" t="str">
        <f>IF(F154&lt;400,'Dati di Supporto'!$P$3,IF(AND(F154&gt;400,F154&lt;800),'Dati di Supporto'!$P$4,IF(AND(F154&gt;800,F154&lt;1200),'Dati di Supporto'!$P$5,IF(AND(F154&gt;1200,F154&lt;1500),'Dati di Supporto'!$P$6,IF(F154&gt;1500,'Dati di Supporto'!$P$7,"FALSO")))))</f>
        <v>Fascia 5 (da 1500 € e oltre)</v>
      </c>
      <c r="K154" s="1" t="str">
        <f>VLOOKUP(vendite[[#This Row],[ID tipo pagamento]],'Dati di Supporto'!$O$12:$P$16,2)</f>
        <v>Contanti</v>
      </c>
    </row>
    <row r="155" spans="1:11" x14ac:dyDescent="0.45">
      <c r="A155" s="1">
        <v>417</v>
      </c>
      <c r="B155" s="27">
        <v>41752</v>
      </c>
      <c r="C155" s="1" t="s">
        <v>3</v>
      </c>
      <c r="D155" s="1" t="s">
        <v>211</v>
      </c>
      <c r="E155" s="1" t="s">
        <v>10</v>
      </c>
      <c r="F155" s="1">
        <v>207</v>
      </c>
      <c r="G155" s="1">
        <v>1</v>
      </c>
      <c r="H155" s="1" t="str">
        <f>VLOOKUP(vendite[[#This Row],[Provincia]],'Dati di Supporto'!$B$3:$C$105,2)</f>
        <v>Calabria</v>
      </c>
      <c r="I155" s="1" t="str">
        <f>VLOOKUP(vendite[[#This Row],[Regione]],'Dati di Supporto'!$G$3:$H$22,2)</f>
        <v>SUD</v>
      </c>
      <c r="J155" s="1" t="str">
        <f>IF(F155&lt;400,'Dati di Supporto'!$P$3,IF(AND(F155&gt;400,F155&lt;800),'Dati di Supporto'!$P$4,IF(AND(F155&gt;800,F155&lt;1200),'Dati di Supporto'!$P$5,IF(AND(F155&gt;1200,F155&lt;1500),'Dati di Supporto'!$P$6,IF(F155&gt;1500,'Dati di Supporto'!$P$7,"FALSO")))))</f>
        <v>Fascia 1 (inferiore a 400 €)</v>
      </c>
      <c r="K155" s="1" t="str">
        <f>VLOOKUP(vendite[[#This Row],[ID tipo pagamento]],'Dati di Supporto'!$O$12:$P$16,2)</f>
        <v>Contanti</v>
      </c>
    </row>
    <row r="156" spans="1:11" x14ac:dyDescent="0.45">
      <c r="A156" s="1">
        <v>422</v>
      </c>
      <c r="B156" s="27">
        <v>41793</v>
      </c>
      <c r="C156" s="1" t="s">
        <v>3</v>
      </c>
      <c r="D156" s="1" t="s">
        <v>123</v>
      </c>
      <c r="E156" s="1" t="s">
        <v>252</v>
      </c>
      <c r="F156" s="1">
        <v>1479</v>
      </c>
      <c r="G156" s="1">
        <v>3</v>
      </c>
      <c r="H156" s="1" t="str">
        <f>VLOOKUP(vendite[[#This Row],[Provincia]],'Dati di Supporto'!$B$3:$C$105,2)</f>
        <v>Sicilia</v>
      </c>
      <c r="I156" s="1" t="str">
        <f>VLOOKUP(vendite[[#This Row],[Regione]],'Dati di Supporto'!$G$3:$H$22,2)</f>
        <v>ISOLE</v>
      </c>
      <c r="J156" s="1" t="str">
        <f>IF(F156&lt;400,'Dati di Supporto'!$P$3,IF(AND(F156&gt;400,F156&lt;800),'Dati di Supporto'!$P$4,IF(AND(F156&gt;800,F156&lt;1200),'Dati di Supporto'!$P$5,IF(AND(F156&gt;1200,F156&lt;1500),'Dati di Supporto'!$P$6,IF(F156&gt;1500,'Dati di Supporto'!$P$7,"FALSO")))))</f>
        <v>Fascia 4 (da 1200 €  a meno di 1500 €)</v>
      </c>
      <c r="K156" s="1" t="str">
        <f>VLOOKUP(vendite[[#This Row],[ID tipo pagamento]],'Dati di Supporto'!$O$12:$P$16,2)</f>
        <v>Carta di credito</v>
      </c>
    </row>
    <row r="157" spans="1:11" x14ac:dyDescent="0.45">
      <c r="A157" s="1">
        <v>429</v>
      </c>
      <c r="B157" s="27">
        <v>41651</v>
      </c>
      <c r="C157" s="1" t="s">
        <v>3</v>
      </c>
      <c r="D157" s="1" t="s">
        <v>98</v>
      </c>
      <c r="E157" s="1" t="s">
        <v>11</v>
      </c>
      <c r="F157" s="1">
        <v>563</v>
      </c>
      <c r="G157" s="1">
        <v>1</v>
      </c>
      <c r="H157" s="1" t="str">
        <f>VLOOKUP(vendite[[#This Row],[Provincia]],'Dati di Supporto'!$B$3:$C$105,2)</f>
        <v>Umbria</v>
      </c>
      <c r="I157" s="1" t="str">
        <f>VLOOKUP(vendite[[#This Row],[Regione]],'Dati di Supporto'!$G$3:$H$22,2)</f>
        <v>CENTRO</v>
      </c>
      <c r="J157" s="1" t="str">
        <f>IF(F157&lt;400,'Dati di Supporto'!$P$3,IF(AND(F157&gt;400,F157&lt;800),'Dati di Supporto'!$P$4,IF(AND(F157&gt;800,F157&lt;1200),'Dati di Supporto'!$P$5,IF(AND(F157&gt;1200,F157&lt;1500),'Dati di Supporto'!$P$6,IF(F157&gt;1500,'Dati di Supporto'!$P$7,"FALSO")))))</f>
        <v>Fascia 2 (da 400 €  a meno di 800 €)</v>
      </c>
      <c r="K157" s="1" t="str">
        <f>VLOOKUP(vendite[[#This Row],[ID tipo pagamento]],'Dati di Supporto'!$O$12:$P$16,2)</f>
        <v>Contanti</v>
      </c>
    </row>
    <row r="158" spans="1:11" x14ac:dyDescent="0.45">
      <c r="A158" s="1">
        <v>436</v>
      </c>
      <c r="B158" s="27">
        <v>41818</v>
      </c>
      <c r="C158" s="1" t="s">
        <v>3</v>
      </c>
      <c r="D158" s="1" t="s">
        <v>114</v>
      </c>
      <c r="E158" s="1" t="s">
        <v>10</v>
      </c>
      <c r="F158" s="1">
        <v>1090</v>
      </c>
      <c r="G158" s="1">
        <v>2</v>
      </c>
      <c r="H158" s="1" t="str">
        <f>VLOOKUP(vendite[[#This Row],[Provincia]],'Dati di Supporto'!$B$3:$C$105,2)</f>
        <v>Sardegna</v>
      </c>
      <c r="I158" s="1" t="str">
        <f>VLOOKUP(vendite[[#This Row],[Regione]],'Dati di Supporto'!$G$3:$H$22,2)</f>
        <v>ISOLE</v>
      </c>
      <c r="J158" s="1" t="str">
        <f>IF(F158&lt;400,'Dati di Supporto'!$P$3,IF(AND(F158&gt;400,F158&lt;800),'Dati di Supporto'!$P$4,IF(AND(F158&gt;800,F158&lt;1200),'Dati di Supporto'!$P$5,IF(AND(F158&gt;1200,F158&lt;1500),'Dati di Supporto'!$P$6,IF(F158&gt;1500,'Dati di Supporto'!$P$7,"FALSO")))))</f>
        <v>Fascia 3 (da 800 €  a meno di 1200 €)</v>
      </c>
      <c r="K158" s="1" t="str">
        <f>VLOOKUP(vendite[[#This Row],[ID tipo pagamento]],'Dati di Supporto'!$O$12:$P$16,2)</f>
        <v>Bonifico Bancario</v>
      </c>
    </row>
    <row r="159" spans="1:11" x14ac:dyDescent="0.45">
      <c r="A159" s="1">
        <v>445</v>
      </c>
      <c r="B159" s="27">
        <v>41770</v>
      </c>
      <c r="C159" s="1" t="s">
        <v>3</v>
      </c>
      <c r="D159" s="1" t="s">
        <v>111</v>
      </c>
      <c r="E159" s="1" t="s">
        <v>251</v>
      </c>
      <c r="F159" s="1">
        <v>1951</v>
      </c>
      <c r="G159" s="1">
        <v>3</v>
      </c>
      <c r="H159" s="1" t="str">
        <f>VLOOKUP(vendite[[#This Row],[Provincia]],'Dati di Supporto'!$B$3:$C$105,2)</f>
        <v>Lazio</v>
      </c>
      <c r="I159" s="1" t="str">
        <f>VLOOKUP(vendite[[#This Row],[Regione]],'Dati di Supporto'!$G$3:$H$22,2)</f>
        <v>CENTRO</v>
      </c>
      <c r="J159" s="1" t="str">
        <f>IF(F159&lt;400,'Dati di Supporto'!$P$3,IF(AND(F159&gt;400,F159&lt;800),'Dati di Supporto'!$P$4,IF(AND(F159&gt;800,F159&lt;1200),'Dati di Supporto'!$P$5,IF(AND(F159&gt;1200,F159&lt;1500),'Dati di Supporto'!$P$6,IF(F159&gt;1500,'Dati di Supporto'!$P$7,"FALSO")))))</f>
        <v>Fascia 5 (da 1500 € e oltre)</v>
      </c>
      <c r="K159" s="1" t="str">
        <f>VLOOKUP(vendite[[#This Row],[ID tipo pagamento]],'Dati di Supporto'!$O$12:$P$16,2)</f>
        <v>Carta di credito</v>
      </c>
    </row>
    <row r="160" spans="1:11" x14ac:dyDescent="0.45">
      <c r="A160" s="1">
        <v>448</v>
      </c>
      <c r="B160" s="27">
        <v>41728</v>
      </c>
      <c r="C160" s="1" t="s">
        <v>3</v>
      </c>
      <c r="D160" s="1" t="s">
        <v>123</v>
      </c>
      <c r="E160" s="1" t="s">
        <v>251</v>
      </c>
      <c r="F160" s="1">
        <v>912</v>
      </c>
      <c r="G160" s="1">
        <v>4</v>
      </c>
      <c r="H160" s="1" t="str">
        <f>VLOOKUP(vendite[[#This Row],[Provincia]],'Dati di Supporto'!$B$3:$C$105,2)</f>
        <v>Sicilia</v>
      </c>
      <c r="I160" s="1" t="str">
        <f>VLOOKUP(vendite[[#This Row],[Regione]],'Dati di Supporto'!$G$3:$H$22,2)</f>
        <v>ISOLE</v>
      </c>
      <c r="J160" s="1" t="str">
        <f>IF(F160&lt;400,'Dati di Supporto'!$P$3,IF(AND(F160&gt;400,F160&lt;800),'Dati di Supporto'!$P$4,IF(AND(F160&gt;800,F160&lt;1200),'Dati di Supporto'!$P$5,IF(AND(F160&gt;1200,F160&lt;1500),'Dati di Supporto'!$P$6,IF(F160&gt;1500,'Dati di Supporto'!$P$7,"FALSO")))))</f>
        <v>Fascia 3 (da 800 €  a meno di 1200 €)</v>
      </c>
      <c r="K160" s="1" t="str">
        <f>VLOOKUP(vendite[[#This Row],[ID tipo pagamento]],'Dati di Supporto'!$O$12:$P$16,2)</f>
        <v>Bollettino postale</v>
      </c>
    </row>
    <row r="161" spans="1:11" x14ac:dyDescent="0.45">
      <c r="A161" s="1">
        <v>451</v>
      </c>
      <c r="B161" s="27">
        <v>41742</v>
      </c>
      <c r="C161" s="1" t="s">
        <v>3</v>
      </c>
      <c r="D161" s="1" t="s">
        <v>123</v>
      </c>
      <c r="E161" s="1" t="s">
        <v>10</v>
      </c>
      <c r="F161" s="1">
        <v>1101</v>
      </c>
      <c r="G161" s="1">
        <v>2</v>
      </c>
      <c r="H161" s="1" t="str">
        <f>VLOOKUP(vendite[[#This Row],[Provincia]],'Dati di Supporto'!$B$3:$C$105,2)</f>
        <v>Sicilia</v>
      </c>
      <c r="I161" s="1" t="str">
        <f>VLOOKUP(vendite[[#This Row],[Regione]],'Dati di Supporto'!$G$3:$H$22,2)</f>
        <v>ISOLE</v>
      </c>
      <c r="J161" s="1" t="str">
        <f>IF(F161&lt;400,'Dati di Supporto'!$P$3,IF(AND(F161&gt;400,F161&lt;800),'Dati di Supporto'!$P$4,IF(AND(F161&gt;800,F161&lt;1200),'Dati di Supporto'!$P$5,IF(AND(F161&gt;1200,F161&lt;1500),'Dati di Supporto'!$P$6,IF(F161&gt;1500,'Dati di Supporto'!$P$7,"FALSO")))))</f>
        <v>Fascia 3 (da 800 €  a meno di 1200 €)</v>
      </c>
      <c r="K161" s="1" t="str">
        <f>VLOOKUP(vendite[[#This Row],[ID tipo pagamento]],'Dati di Supporto'!$O$12:$P$16,2)</f>
        <v>Bonifico Bancario</v>
      </c>
    </row>
    <row r="162" spans="1:11" x14ac:dyDescent="0.45">
      <c r="A162" s="1">
        <v>452</v>
      </c>
      <c r="B162" s="27">
        <v>41688</v>
      </c>
      <c r="C162" s="1" t="s">
        <v>3</v>
      </c>
      <c r="D162" s="1" t="s">
        <v>98</v>
      </c>
      <c r="E162" s="1" t="s">
        <v>252</v>
      </c>
      <c r="F162" s="1">
        <v>426</v>
      </c>
      <c r="G162" s="1">
        <v>2</v>
      </c>
      <c r="H162" s="1" t="str">
        <f>VLOOKUP(vendite[[#This Row],[Provincia]],'Dati di Supporto'!$B$3:$C$105,2)</f>
        <v>Umbria</v>
      </c>
      <c r="I162" s="1" t="str">
        <f>VLOOKUP(vendite[[#This Row],[Regione]],'Dati di Supporto'!$G$3:$H$22,2)</f>
        <v>CENTRO</v>
      </c>
      <c r="J162" s="1" t="str">
        <f>IF(F162&lt;400,'Dati di Supporto'!$P$3,IF(AND(F162&gt;400,F162&lt;800),'Dati di Supporto'!$P$4,IF(AND(F162&gt;800,F162&lt;1200),'Dati di Supporto'!$P$5,IF(AND(F162&gt;1200,F162&lt;1500),'Dati di Supporto'!$P$6,IF(F162&gt;1500,'Dati di Supporto'!$P$7,"FALSO")))))</f>
        <v>Fascia 2 (da 400 €  a meno di 800 €)</v>
      </c>
      <c r="K162" s="1" t="str">
        <f>VLOOKUP(vendite[[#This Row],[ID tipo pagamento]],'Dati di Supporto'!$O$12:$P$16,2)</f>
        <v>Bonifico Bancario</v>
      </c>
    </row>
    <row r="163" spans="1:11" x14ac:dyDescent="0.45">
      <c r="A163" s="1">
        <v>456</v>
      </c>
      <c r="B163" s="27">
        <v>41785</v>
      </c>
      <c r="C163" s="1" t="s">
        <v>3</v>
      </c>
      <c r="D163" s="1" t="s">
        <v>116</v>
      </c>
      <c r="E163" s="1" t="s">
        <v>10</v>
      </c>
      <c r="F163" s="1">
        <v>1289</v>
      </c>
      <c r="G163" s="1">
        <v>4</v>
      </c>
      <c r="H163" s="1" t="str">
        <f>VLOOKUP(vendite[[#This Row],[Provincia]],'Dati di Supporto'!$B$3:$C$105,2)</f>
        <v>Toscana</v>
      </c>
      <c r="I163" s="1" t="str">
        <f>VLOOKUP(vendite[[#This Row],[Regione]],'Dati di Supporto'!$G$3:$H$22,2)</f>
        <v>CENTRO</v>
      </c>
      <c r="J163" s="1" t="str">
        <f>IF(F163&lt;400,'Dati di Supporto'!$P$3,IF(AND(F163&gt;400,F163&lt;800),'Dati di Supporto'!$P$4,IF(AND(F163&gt;800,F163&lt;1200),'Dati di Supporto'!$P$5,IF(AND(F163&gt;1200,F163&lt;1500),'Dati di Supporto'!$P$6,IF(F163&gt;1500,'Dati di Supporto'!$P$7,"FALSO")))))</f>
        <v>Fascia 4 (da 1200 €  a meno di 1500 €)</v>
      </c>
      <c r="K163" s="1" t="str">
        <f>VLOOKUP(vendite[[#This Row],[ID tipo pagamento]],'Dati di Supporto'!$O$12:$P$16,2)</f>
        <v>Bollettino postale</v>
      </c>
    </row>
    <row r="164" spans="1:11" x14ac:dyDescent="0.45">
      <c r="A164" s="1">
        <v>464</v>
      </c>
      <c r="B164" s="27">
        <v>41755</v>
      </c>
      <c r="C164" s="1" t="s">
        <v>3</v>
      </c>
      <c r="D164" s="1" t="s">
        <v>100</v>
      </c>
      <c r="E164" s="1" t="s">
        <v>11</v>
      </c>
      <c r="F164" s="1">
        <v>660</v>
      </c>
      <c r="G164" s="1">
        <v>3</v>
      </c>
      <c r="H164" s="1" t="str">
        <f>VLOOKUP(vendite[[#This Row],[Provincia]],'Dati di Supporto'!$B$3:$C$105,2)</f>
        <v>Abruzzo</v>
      </c>
      <c r="I164" s="1" t="str">
        <f>VLOOKUP(vendite[[#This Row],[Regione]],'Dati di Supporto'!$G$3:$H$22,2)</f>
        <v>CENTRO</v>
      </c>
      <c r="J164" s="1" t="str">
        <f>IF(F164&lt;400,'Dati di Supporto'!$P$3,IF(AND(F164&gt;400,F164&lt;800),'Dati di Supporto'!$P$4,IF(AND(F164&gt;800,F164&lt;1200),'Dati di Supporto'!$P$5,IF(AND(F164&gt;1200,F164&lt;1500),'Dati di Supporto'!$P$6,IF(F164&gt;1500,'Dati di Supporto'!$P$7,"FALSO")))))</f>
        <v>Fascia 2 (da 400 €  a meno di 800 €)</v>
      </c>
      <c r="K164" s="1" t="str">
        <f>VLOOKUP(vendite[[#This Row],[ID tipo pagamento]],'Dati di Supporto'!$O$12:$P$16,2)</f>
        <v>Carta di credito</v>
      </c>
    </row>
    <row r="165" spans="1:11" x14ac:dyDescent="0.45">
      <c r="A165" s="1">
        <v>470</v>
      </c>
      <c r="B165" s="27">
        <v>41820</v>
      </c>
      <c r="C165" s="1" t="s">
        <v>3</v>
      </c>
      <c r="D165" s="1" t="s">
        <v>135</v>
      </c>
      <c r="E165" s="1" t="s">
        <v>252</v>
      </c>
      <c r="F165" s="1">
        <v>1244</v>
      </c>
      <c r="G165" s="1">
        <v>5</v>
      </c>
      <c r="H165" s="1" t="str">
        <f>VLOOKUP(vendite[[#This Row],[Provincia]],'Dati di Supporto'!$B$3:$C$105,2)</f>
        <v>Lazio</v>
      </c>
      <c r="I165" s="1" t="str">
        <f>VLOOKUP(vendite[[#This Row],[Regione]],'Dati di Supporto'!$G$3:$H$22,2)</f>
        <v>CENTRO</v>
      </c>
      <c r="J165" s="1" t="str">
        <f>IF(F165&lt;400,'Dati di Supporto'!$P$3,IF(AND(F165&gt;400,F165&lt;800),'Dati di Supporto'!$P$4,IF(AND(F165&gt;800,F165&lt;1200),'Dati di Supporto'!$P$5,IF(AND(F165&gt;1200,F165&lt;1500),'Dati di Supporto'!$P$6,IF(F165&gt;1500,'Dati di Supporto'!$P$7,"FALSO")))))</f>
        <v>Fascia 4 (da 1200 €  a meno di 1500 €)</v>
      </c>
      <c r="K165" s="1" t="str">
        <f>VLOOKUP(vendite[[#This Row],[ID tipo pagamento]],'Dati di Supporto'!$O$12:$P$16,2)</f>
        <v>Assegno Bancario</v>
      </c>
    </row>
    <row r="166" spans="1:11" x14ac:dyDescent="0.45">
      <c r="A166" s="1">
        <v>471</v>
      </c>
      <c r="B166" s="27">
        <v>41676</v>
      </c>
      <c r="C166" s="1" t="s">
        <v>3</v>
      </c>
      <c r="D166" s="1" t="s">
        <v>130</v>
      </c>
      <c r="E166" s="1" t="s">
        <v>250</v>
      </c>
      <c r="F166" s="1">
        <v>1099</v>
      </c>
      <c r="G166" s="1">
        <v>4</v>
      </c>
      <c r="H166" s="1" t="str">
        <f>VLOOKUP(vendite[[#This Row],[Provincia]],'Dati di Supporto'!$B$3:$C$105,2)</f>
        <v>Piemonte</v>
      </c>
      <c r="I166" s="1" t="str">
        <f>VLOOKUP(vendite[[#This Row],[Regione]],'Dati di Supporto'!$G$3:$H$22,2)</f>
        <v>NORD</v>
      </c>
      <c r="J166" s="1" t="str">
        <f>IF(F166&lt;400,'Dati di Supporto'!$P$3,IF(AND(F166&gt;400,F166&lt;800),'Dati di Supporto'!$P$4,IF(AND(F166&gt;800,F166&lt;1200),'Dati di Supporto'!$P$5,IF(AND(F166&gt;1200,F166&lt;1500),'Dati di Supporto'!$P$6,IF(F166&gt;1500,'Dati di Supporto'!$P$7,"FALSO")))))</f>
        <v>Fascia 3 (da 800 €  a meno di 1200 €)</v>
      </c>
      <c r="K166" s="1" t="str">
        <f>VLOOKUP(vendite[[#This Row],[ID tipo pagamento]],'Dati di Supporto'!$O$12:$P$16,2)</f>
        <v>Bollettino postale</v>
      </c>
    </row>
    <row r="167" spans="1:11" x14ac:dyDescent="0.45">
      <c r="A167" s="1">
        <v>481</v>
      </c>
      <c r="B167" s="27">
        <v>41713</v>
      </c>
      <c r="C167" s="1" t="s">
        <v>3</v>
      </c>
      <c r="D167" s="1" t="s">
        <v>134</v>
      </c>
      <c r="E167" s="1" t="s">
        <v>250</v>
      </c>
      <c r="F167" s="1">
        <v>539</v>
      </c>
      <c r="G167" s="1">
        <v>5</v>
      </c>
      <c r="H167" s="1" t="str">
        <f>VLOOKUP(vendite[[#This Row],[Provincia]],'Dati di Supporto'!$B$3:$C$105,2)</f>
        <v>Veneto</v>
      </c>
      <c r="I167" s="1" t="str">
        <f>VLOOKUP(vendite[[#This Row],[Regione]],'Dati di Supporto'!$G$3:$H$22,2)</f>
        <v>NORD</v>
      </c>
      <c r="J167" s="1" t="str">
        <f>IF(F167&lt;400,'Dati di Supporto'!$P$3,IF(AND(F167&gt;400,F167&lt;800),'Dati di Supporto'!$P$4,IF(AND(F167&gt;800,F167&lt;1200),'Dati di Supporto'!$P$5,IF(AND(F167&gt;1200,F167&lt;1500),'Dati di Supporto'!$P$6,IF(F167&gt;1500,'Dati di Supporto'!$P$7,"FALSO")))))</f>
        <v>Fascia 2 (da 400 €  a meno di 800 €)</v>
      </c>
      <c r="K167" s="1" t="str">
        <f>VLOOKUP(vendite[[#This Row],[ID tipo pagamento]],'Dati di Supporto'!$O$12:$P$16,2)</f>
        <v>Assegno Bancario</v>
      </c>
    </row>
    <row r="168" spans="1:11" x14ac:dyDescent="0.45">
      <c r="A168" s="1">
        <v>488</v>
      </c>
      <c r="B168" s="27">
        <v>41690</v>
      </c>
      <c r="C168" s="1" t="s">
        <v>3</v>
      </c>
      <c r="D168" s="1" t="s">
        <v>124</v>
      </c>
      <c r="E168" s="1" t="s">
        <v>252</v>
      </c>
      <c r="F168" s="1">
        <v>689</v>
      </c>
      <c r="G168" s="1">
        <v>3</v>
      </c>
      <c r="H168" s="1" t="str">
        <f>VLOOKUP(vendite[[#This Row],[Provincia]],'Dati di Supporto'!$B$3:$C$105,2)</f>
        <v>Trentino-Alto Adige</v>
      </c>
      <c r="I168" s="1" t="str">
        <f>VLOOKUP(vendite[[#This Row],[Regione]],'Dati di Supporto'!$G$3:$H$22,2)</f>
        <v>NORD</v>
      </c>
      <c r="J168" s="1" t="str">
        <f>IF(F168&lt;400,'Dati di Supporto'!$P$3,IF(AND(F168&gt;400,F168&lt;800),'Dati di Supporto'!$P$4,IF(AND(F168&gt;800,F168&lt;1200),'Dati di Supporto'!$P$5,IF(AND(F168&gt;1200,F168&lt;1500),'Dati di Supporto'!$P$6,IF(F168&gt;1500,'Dati di Supporto'!$P$7,"FALSO")))))</f>
        <v>Fascia 2 (da 400 €  a meno di 800 €)</v>
      </c>
      <c r="K168" s="1" t="str">
        <f>VLOOKUP(vendite[[#This Row],[ID tipo pagamento]],'Dati di Supporto'!$O$12:$P$16,2)</f>
        <v>Carta di credito</v>
      </c>
    </row>
    <row r="169" spans="1:11" x14ac:dyDescent="0.45">
      <c r="A169" s="1">
        <v>489</v>
      </c>
      <c r="B169" s="27">
        <v>41760</v>
      </c>
      <c r="C169" s="1" t="s">
        <v>3</v>
      </c>
      <c r="D169" s="1" t="s">
        <v>125</v>
      </c>
      <c r="E169" s="1" t="s">
        <v>251</v>
      </c>
      <c r="F169" s="1">
        <v>1880</v>
      </c>
      <c r="G169" s="1">
        <v>1</v>
      </c>
      <c r="H169" s="1" t="str">
        <f>VLOOKUP(vendite[[#This Row],[Provincia]],'Dati di Supporto'!$B$3:$C$105,2)</f>
        <v>Veneto</v>
      </c>
      <c r="I169" s="1" t="str">
        <f>VLOOKUP(vendite[[#This Row],[Regione]],'Dati di Supporto'!$G$3:$H$22,2)</f>
        <v>NORD</v>
      </c>
      <c r="J169" s="1" t="str">
        <f>IF(F169&lt;400,'Dati di Supporto'!$P$3,IF(AND(F169&gt;400,F169&lt;800),'Dati di Supporto'!$P$4,IF(AND(F169&gt;800,F169&lt;1200),'Dati di Supporto'!$P$5,IF(AND(F169&gt;1200,F169&lt;1500),'Dati di Supporto'!$P$6,IF(F169&gt;1500,'Dati di Supporto'!$P$7,"FALSO")))))</f>
        <v>Fascia 5 (da 1500 € e oltre)</v>
      </c>
      <c r="K169" s="1" t="str">
        <f>VLOOKUP(vendite[[#This Row],[ID tipo pagamento]],'Dati di Supporto'!$O$12:$P$16,2)</f>
        <v>Contanti</v>
      </c>
    </row>
    <row r="170" spans="1:11" x14ac:dyDescent="0.45">
      <c r="A170" s="1">
        <v>490</v>
      </c>
      <c r="B170" s="27">
        <v>41667</v>
      </c>
      <c r="C170" s="1" t="s">
        <v>3</v>
      </c>
      <c r="D170" s="1" t="s">
        <v>106</v>
      </c>
      <c r="E170" s="1" t="s">
        <v>251</v>
      </c>
      <c r="F170" s="1">
        <v>1357</v>
      </c>
      <c r="G170" s="1">
        <v>4</v>
      </c>
      <c r="H170" s="1" t="str">
        <f>VLOOKUP(vendite[[#This Row],[Provincia]],'Dati di Supporto'!$B$3:$C$105,2)</f>
        <v>Toscana</v>
      </c>
      <c r="I170" s="1" t="str">
        <f>VLOOKUP(vendite[[#This Row],[Regione]],'Dati di Supporto'!$G$3:$H$22,2)</f>
        <v>CENTRO</v>
      </c>
      <c r="J170" s="1" t="str">
        <f>IF(F170&lt;400,'Dati di Supporto'!$P$3,IF(AND(F170&gt;400,F170&lt;800),'Dati di Supporto'!$P$4,IF(AND(F170&gt;800,F170&lt;1200),'Dati di Supporto'!$P$5,IF(AND(F170&gt;1200,F170&lt;1500),'Dati di Supporto'!$P$6,IF(F170&gt;1500,'Dati di Supporto'!$P$7,"FALSO")))))</f>
        <v>Fascia 4 (da 1200 €  a meno di 1500 €)</v>
      </c>
      <c r="K170" s="1" t="str">
        <f>VLOOKUP(vendite[[#This Row],[ID tipo pagamento]],'Dati di Supporto'!$O$12:$P$16,2)</f>
        <v>Bollettino postale</v>
      </c>
    </row>
    <row r="171" spans="1:11" x14ac:dyDescent="0.45">
      <c r="A171" s="1">
        <v>498</v>
      </c>
      <c r="B171" s="27">
        <v>41762</v>
      </c>
      <c r="C171" s="1" t="s">
        <v>3</v>
      </c>
      <c r="D171" s="1" t="s">
        <v>107</v>
      </c>
      <c r="E171" s="1" t="s">
        <v>10</v>
      </c>
      <c r="F171" s="1">
        <v>1724</v>
      </c>
      <c r="G171" s="1">
        <v>1</v>
      </c>
      <c r="H171" s="1" t="str">
        <f>VLOOKUP(vendite[[#This Row],[Provincia]],'Dati di Supporto'!$B$3:$C$105,2)</f>
        <v>Sicilia</v>
      </c>
      <c r="I171" s="1" t="str">
        <f>VLOOKUP(vendite[[#This Row],[Regione]],'Dati di Supporto'!$G$3:$H$22,2)</f>
        <v>ISOLE</v>
      </c>
      <c r="J171" s="1" t="str">
        <f>IF(F171&lt;400,'Dati di Supporto'!$P$3,IF(AND(F171&gt;400,F171&lt;800),'Dati di Supporto'!$P$4,IF(AND(F171&gt;800,F171&lt;1200),'Dati di Supporto'!$P$5,IF(AND(F171&gt;1200,F171&lt;1500),'Dati di Supporto'!$P$6,IF(F171&gt;1500,'Dati di Supporto'!$P$7,"FALSO")))))</f>
        <v>Fascia 5 (da 1500 € e oltre)</v>
      </c>
      <c r="K171" s="1" t="str">
        <f>VLOOKUP(vendite[[#This Row],[ID tipo pagamento]],'Dati di Supporto'!$O$12:$P$16,2)</f>
        <v>Contanti</v>
      </c>
    </row>
    <row r="172" spans="1:11" x14ac:dyDescent="0.45">
      <c r="A172" s="1">
        <v>19</v>
      </c>
      <c r="B172" s="27">
        <v>41734</v>
      </c>
      <c r="C172" s="1" t="s">
        <v>248</v>
      </c>
      <c r="D172" s="1" t="s">
        <v>110</v>
      </c>
      <c r="E172" s="1" t="s">
        <v>251</v>
      </c>
      <c r="F172" s="1">
        <v>1514</v>
      </c>
      <c r="G172" s="1">
        <v>2</v>
      </c>
      <c r="H172" s="1" t="str">
        <f>VLOOKUP(vendite[[#This Row],[Provincia]],'Dati di Supporto'!$B$3:$C$105,2)</f>
        <v>Emilia-Romagna</v>
      </c>
      <c r="I172" s="1" t="str">
        <f>VLOOKUP(vendite[[#This Row],[Regione]],'Dati di Supporto'!$G$3:$H$22,2)</f>
        <v>NORD</v>
      </c>
      <c r="J172" s="1" t="str">
        <f>IF(F172&lt;400,'Dati di Supporto'!$P$3,IF(AND(F172&gt;400,F172&lt;800),'Dati di Supporto'!$P$4,IF(AND(F172&gt;800,F172&lt;1200),'Dati di Supporto'!$P$5,IF(AND(F172&gt;1200,F172&lt;1500),'Dati di Supporto'!$P$6,IF(F172&gt;1500,'Dati di Supporto'!$P$7,"FALSO")))))</f>
        <v>Fascia 5 (da 1500 € e oltre)</v>
      </c>
      <c r="K172" s="1" t="str">
        <f>VLOOKUP(vendite[[#This Row],[ID tipo pagamento]],'Dati di Supporto'!$O$12:$P$16,2)</f>
        <v>Bonifico Bancario</v>
      </c>
    </row>
    <row r="173" spans="1:11" x14ac:dyDescent="0.45">
      <c r="A173" s="1">
        <v>29</v>
      </c>
      <c r="B173" s="27">
        <v>41786</v>
      </c>
      <c r="C173" s="1" t="s">
        <v>248</v>
      </c>
      <c r="D173" s="1" t="s">
        <v>213</v>
      </c>
      <c r="E173" s="1" t="s">
        <v>11</v>
      </c>
      <c r="F173" s="1">
        <v>328</v>
      </c>
      <c r="G173" s="1">
        <v>4</v>
      </c>
      <c r="H173" s="1" t="str">
        <f>VLOOKUP(vendite[[#This Row],[Provincia]],'Dati di Supporto'!$B$3:$C$105,2)</f>
        <v>Emilia-Romagna</v>
      </c>
      <c r="I173" s="1" t="str">
        <f>VLOOKUP(vendite[[#This Row],[Regione]],'Dati di Supporto'!$G$3:$H$22,2)</f>
        <v>NORD</v>
      </c>
      <c r="J173" s="1" t="str">
        <f>IF(F173&lt;400,'Dati di Supporto'!$P$3,IF(AND(F173&gt;400,F173&lt;800),'Dati di Supporto'!$P$4,IF(AND(F173&gt;800,F173&lt;1200),'Dati di Supporto'!$P$5,IF(AND(F173&gt;1200,F173&lt;1500),'Dati di Supporto'!$P$6,IF(F173&gt;1500,'Dati di Supporto'!$P$7,"FALSO")))))</f>
        <v>Fascia 1 (inferiore a 400 €)</v>
      </c>
      <c r="K173" s="1" t="str">
        <f>VLOOKUP(vendite[[#This Row],[ID tipo pagamento]],'Dati di Supporto'!$O$12:$P$16,2)</f>
        <v>Bollettino postale</v>
      </c>
    </row>
    <row r="174" spans="1:11" x14ac:dyDescent="0.45">
      <c r="A174" s="1">
        <v>33</v>
      </c>
      <c r="B174" s="27">
        <v>41662</v>
      </c>
      <c r="C174" s="1" t="s">
        <v>248</v>
      </c>
      <c r="D174" s="1" t="s">
        <v>124</v>
      </c>
      <c r="E174" s="1" t="s">
        <v>11</v>
      </c>
      <c r="F174" s="1">
        <v>759</v>
      </c>
      <c r="G174" s="1">
        <v>2</v>
      </c>
      <c r="H174" s="1" t="str">
        <f>VLOOKUP(vendite[[#This Row],[Provincia]],'Dati di Supporto'!$B$3:$C$105,2)</f>
        <v>Trentino-Alto Adige</v>
      </c>
      <c r="I174" s="1" t="str">
        <f>VLOOKUP(vendite[[#This Row],[Regione]],'Dati di Supporto'!$G$3:$H$22,2)</f>
        <v>NORD</v>
      </c>
      <c r="J174" s="1" t="str">
        <f>IF(F174&lt;400,'Dati di Supporto'!$P$3,IF(AND(F174&gt;400,F174&lt;800),'Dati di Supporto'!$P$4,IF(AND(F174&gt;800,F174&lt;1200),'Dati di Supporto'!$P$5,IF(AND(F174&gt;1200,F174&lt;1500),'Dati di Supporto'!$P$6,IF(F174&gt;1500,'Dati di Supporto'!$P$7,"FALSO")))))</f>
        <v>Fascia 2 (da 400 €  a meno di 800 €)</v>
      </c>
      <c r="K174" s="1" t="str">
        <f>VLOOKUP(vendite[[#This Row],[ID tipo pagamento]],'Dati di Supporto'!$O$12:$P$16,2)</f>
        <v>Bonifico Bancario</v>
      </c>
    </row>
    <row r="175" spans="1:11" x14ac:dyDescent="0.45">
      <c r="A175" s="1">
        <v>36</v>
      </c>
      <c r="B175" s="27">
        <v>41765</v>
      </c>
      <c r="C175" s="1" t="s">
        <v>248</v>
      </c>
      <c r="D175" s="1" t="s">
        <v>122</v>
      </c>
      <c r="E175" s="1" t="s">
        <v>250</v>
      </c>
      <c r="F175" s="1">
        <v>1558</v>
      </c>
      <c r="G175" s="1">
        <v>3</v>
      </c>
      <c r="H175" s="1" t="str">
        <f>VLOOKUP(vendite[[#This Row],[Provincia]],'Dati di Supporto'!$B$3:$C$105,2)</f>
        <v>Piemonte</v>
      </c>
      <c r="I175" s="1" t="str">
        <f>VLOOKUP(vendite[[#This Row],[Regione]],'Dati di Supporto'!$G$3:$H$22,2)</f>
        <v>NORD</v>
      </c>
      <c r="J175" s="1" t="str">
        <f>IF(F175&lt;400,'Dati di Supporto'!$P$3,IF(AND(F175&gt;400,F175&lt;800),'Dati di Supporto'!$P$4,IF(AND(F175&gt;800,F175&lt;1200),'Dati di Supporto'!$P$5,IF(AND(F175&gt;1200,F175&lt;1500),'Dati di Supporto'!$P$6,IF(F175&gt;1500,'Dati di Supporto'!$P$7,"FALSO")))))</f>
        <v>Fascia 5 (da 1500 € e oltre)</v>
      </c>
      <c r="K175" s="1" t="str">
        <f>VLOOKUP(vendite[[#This Row],[ID tipo pagamento]],'Dati di Supporto'!$O$12:$P$16,2)</f>
        <v>Carta di credito</v>
      </c>
    </row>
    <row r="176" spans="1:11" x14ac:dyDescent="0.45">
      <c r="A176" s="1">
        <v>37</v>
      </c>
      <c r="B176" s="27">
        <v>41711</v>
      </c>
      <c r="C176" s="1" t="s">
        <v>248</v>
      </c>
      <c r="D176" s="1" t="s">
        <v>105</v>
      </c>
      <c r="E176" s="1" t="s">
        <v>250</v>
      </c>
      <c r="F176" s="1">
        <v>1879</v>
      </c>
      <c r="G176" s="1">
        <v>3</v>
      </c>
      <c r="H176" s="1" t="str">
        <f>VLOOKUP(vendite[[#This Row],[Provincia]],'Dati di Supporto'!$B$3:$C$105,2)</f>
        <v>Basilicata</v>
      </c>
      <c r="I176" s="1" t="str">
        <f>VLOOKUP(vendite[[#This Row],[Regione]],'Dati di Supporto'!$G$3:$H$22,2)</f>
        <v>SUD</v>
      </c>
      <c r="J176" s="1" t="str">
        <f>IF(F176&lt;400,'Dati di Supporto'!$P$3,IF(AND(F176&gt;400,F176&lt;800),'Dati di Supporto'!$P$4,IF(AND(F176&gt;800,F176&lt;1200),'Dati di Supporto'!$P$5,IF(AND(F176&gt;1200,F176&lt;1500),'Dati di Supporto'!$P$6,IF(F176&gt;1500,'Dati di Supporto'!$P$7,"FALSO")))))</f>
        <v>Fascia 5 (da 1500 € e oltre)</v>
      </c>
      <c r="K176" s="1" t="str">
        <f>VLOOKUP(vendite[[#This Row],[ID tipo pagamento]],'Dati di Supporto'!$O$12:$P$16,2)</f>
        <v>Carta di credito</v>
      </c>
    </row>
    <row r="177" spans="1:11" x14ac:dyDescent="0.45">
      <c r="A177" s="1">
        <v>45</v>
      </c>
      <c r="B177" s="27">
        <v>41787</v>
      </c>
      <c r="C177" s="1" t="s">
        <v>248</v>
      </c>
      <c r="D177" s="1" t="s">
        <v>213</v>
      </c>
      <c r="E177" s="1" t="s">
        <v>11</v>
      </c>
      <c r="F177" s="1">
        <v>1484</v>
      </c>
      <c r="G177" s="1">
        <v>2</v>
      </c>
      <c r="H177" s="1" t="str">
        <f>VLOOKUP(vendite[[#This Row],[Provincia]],'Dati di Supporto'!$B$3:$C$105,2)</f>
        <v>Emilia-Romagna</v>
      </c>
      <c r="I177" s="1" t="str">
        <f>VLOOKUP(vendite[[#This Row],[Regione]],'Dati di Supporto'!$G$3:$H$22,2)</f>
        <v>NORD</v>
      </c>
      <c r="J177" s="1" t="str">
        <f>IF(F177&lt;400,'Dati di Supporto'!$P$3,IF(AND(F177&gt;400,F177&lt;800),'Dati di Supporto'!$P$4,IF(AND(F177&gt;800,F177&lt;1200),'Dati di Supporto'!$P$5,IF(AND(F177&gt;1200,F177&lt;1500),'Dati di Supporto'!$P$6,IF(F177&gt;1500,'Dati di Supporto'!$P$7,"FALSO")))))</f>
        <v>Fascia 4 (da 1200 €  a meno di 1500 €)</v>
      </c>
      <c r="K177" s="1" t="str">
        <f>VLOOKUP(vendite[[#This Row],[ID tipo pagamento]],'Dati di Supporto'!$O$12:$P$16,2)</f>
        <v>Bonifico Bancario</v>
      </c>
    </row>
    <row r="178" spans="1:11" x14ac:dyDescent="0.45">
      <c r="A178" s="1">
        <v>46</v>
      </c>
      <c r="B178" s="27">
        <v>41739</v>
      </c>
      <c r="C178" s="1" t="s">
        <v>248</v>
      </c>
      <c r="D178" s="1" t="s">
        <v>105</v>
      </c>
      <c r="E178" s="1" t="s">
        <v>251</v>
      </c>
      <c r="F178" s="1">
        <v>1887</v>
      </c>
      <c r="G178" s="1">
        <v>5</v>
      </c>
      <c r="H178" s="1" t="str">
        <f>VLOOKUP(vendite[[#This Row],[Provincia]],'Dati di Supporto'!$B$3:$C$105,2)</f>
        <v>Basilicata</v>
      </c>
      <c r="I178" s="1" t="str">
        <f>VLOOKUP(vendite[[#This Row],[Regione]],'Dati di Supporto'!$G$3:$H$22,2)</f>
        <v>SUD</v>
      </c>
      <c r="J178" s="1" t="str">
        <f>IF(F178&lt;400,'Dati di Supporto'!$P$3,IF(AND(F178&gt;400,F178&lt;800),'Dati di Supporto'!$P$4,IF(AND(F178&gt;800,F178&lt;1200),'Dati di Supporto'!$P$5,IF(AND(F178&gt;1200,F178&lt;1500),'Dati di Supporto'!$P$6,IF(F178&gt;1500,'Dati di Supporto'!$P$7,"FALSO")))))</f>
        <v>Fascia 5 (da 1500 € e oltre)</v>
      </c>
      <c r="K178" s="1" t="str">
        <f>VLOOKUP(vendite[[#This Row],[ID tipo pagamento]],'Dati di Supporto'!$O$12:$P$16,2)</f>
        <v>Assegno Bancario</v>
      </c>
    </row>
    <row r="179" spans="1:11" x14ac:dyDescent="0.45">
      <c r="A179" s="1">
        <v>48</v>
      </c>
      <c r="B179" s="27">
        <v>41798</v>
      </c>
      <c r="C179" s="1" t="s">
        <v>248</v>
      </c>
      <c r="D179" s="1" t="s">
        <v>130</v>
      </c>
      <c r="E179" s="1" t="s">
        <v>250</v>
      </c>
      <c r="F179" s="1">
        <v>934</v>
      </c>
      <c r="G179" s="1">
        <v>2</v>
      </c>
      <c r="H179" s="1" t="str">
        <f>VLOOKUP(vendite[[#This Row],[Provincia]],'Dati di Supporto'!$B$3:$C$105,2)</f>
        <v>Piemonte</v>
      </c>
      <c r="I179" s="1" t="str">
        <f>VLOOKUP(vendite[[#This Row],[Regione]],'Dati di Supporto'!$G$3:$H$22,2)</f>
        <v>NORD</v>
      </c>
      <c r="J179" s="1" t="str">
        <f>IF(F179&lt;400,'Dati di Supporto'!$P$3,IF(AND(F179&gt;400,F179&lt;800),'Dati di Supporto'!$P$4,IF(AND(F179&gt;800,F179&lt;1200),'Dati di Supporto'!$P$5,IF(AND(F179&gt;1200,F179&lt;1500),'Dati di Supporto'!$P$6,IF(F179&gt;1500,'Dati di Supporto'!$P$7,"FALSO")))))</f>
        <v>Fascia 3 (da 800 €  a meno di 1200 €)</v>
      </c>
      <c r="K179" s="1" t="str">
        <f>VLOOKUP(vendite[[#This Row],[ID tipo pagamento]],'Dati di Supporto'!$O$12:$P$16,2)</f>
        <v>Bonifico Bancario</v>
      </c>
    </row>
    <row r="180" spans="1:11" x14ac:dyDescent="0.45">
      <c r="A180" s="1">
        <v>57</v>
      </c>
      <c r="B180" s="27">
        <v>41643</v>
      </c>
      <c r="C180" s="1" t="s">
        <v>248</v>
      </c>
      <c r="D180" s="1" t="s">
        <v>110</v>
      </c>
      <c r="E180" s="1" t="s">
        <v>10</v>
      </c>
      <c r="F180" s="1">
        <v>721</v>
      </c>
      <c r="G180" s="1">
        <v>3</v>
      </c>
      <c r="H180" s="1" t="str">
        <f>VLOOKUP(vendite[[#This Row],[Provincia]],'Dati di Supporto'!$B$3:$C$105,2)</f>
        <v>Emilia-Romagna</v>
      </c>
      <c r="I180" s="1" t="str">
        <f>VLOOKUP(vendite[[#This Row],[Regione]],'Dati di Supporto'!$G$3:$H$22,2)</f>
        <v>NORD</v>
      </c>
      <c r="J180" s="1" t="str">
        <f>IF(F180&lt;400,'Dati di Supporto'!$P$3,IF(AND(F180&gt;400,F180&lt;800),'Dati di Supporto'!$P$4,IF(AND(F180&gt;800,F180&lt;1200),'Dati di Supporto'!$P$5,IF(AND(F180&gt;1200,F180&lt;1500),'Dati di Supporto'!$P$6,IF(F180&gt;1500,'Dati di Supporto'!$P$7,"FALSO")))))</f>
        <v>Fascia 2 (da 400 €  a meno di 800 €)</v>
      </c>
      <c r="K180" s="1" t="str">
        <f>VLOOKUP(vendite[[#This Row],[ID tipo pagamento]],'Dati di Supporto'!$O$12:$P$16,2)</f>
        <v>Carta di credito</v>
      </c>
    </row>
    <row r="181" spans="1:11" x14ac:dyDescent="0.45">
      <c r="A181" s="1">
        <v>65</v>
      </c>
      <c r="B181" s="27">
        <v>41724</v>
      </c>
      <c r="C181" s="1" t="s">
        <v>248</v>
      </c>
      <c r="D181" s="1" t="s">
        <v>123</v>
      </c>
      <c r="E181" s="1" t="s">
        <v>10</v>
      </c>
      <c r="F181" s="1">
        <v>1838</v>
      </c>
      <c r="G181" s="1">
        <v>3</v>
      </c>
      <c r="H181" s="1" t="str">
        <f>VLOOKUP(vendite[[#This Row],[Provincia]],'Dati di Supporto'!$B$3:$C$105,2)</f>
        <v>Sicilia</v>
      </c>
      <c r="I181" s="1" t="str">
        <f>VLOOKUP(vendite[[#This Row],[Regione]],'Dati di Supporto'!$G$3:$H$22,2)</f>
        <v>ISOLE</v>
      </c>
      <c r="J181" s="1" t="str">
        <f>IF(F181&lt;400,'Dati di Supporto'!$P$3,IF(AND(F181&gt;400,F181&lt;800),'Dati di Supporto'!$P$4,IF(AND(F181&gt;800,F181&lt;1200),'Dati di Supporto'!$P$5,IF(AND(F181&gt;1200,F181&lt;1500),'Dati di Supporto'!$P$6,IF(F181&gt;1500,'Dati di Supporto'!$P$7,"FALSO")))))</f>
        <v>Fascia 5 (da 1500 € e oltre)</v>
      </c>
      <c r="K181" s="1" t="str">
        <f>VLOOKUP(vendite[[#This Row],[ID tipo pagamento]],'Dati di Supporto'!$O$12:$P$16,2)</f>
        <v>Carta di credito</v>
      </c>
    </row>
    <row r="182" spans="1:11" x14ac:dyDescent="0.45">
      <c r="A182" s="1">
        <v>75</v>
      </c>
      <c r="B182" s="27">
        <v>41715</v>
      </c>
      <c r="C182" s="1" t="s">
        <v>248</v>
      </c>
      <c r="D182" s="1" t="s">
        <v>128</v>
      </c>
      <c r="E182" s="1" t="s">
        <v>250</v>
      </c>
      <c r="F182" s="1">
        <v>785</v>
      </c>
      <c r="G182" s="1">
        <v>4</v>
      </c>
      <c r="H182" s="1" t="str">
        <f>VLOOKUP(vendite[[#This Row],[Provincia]],'Dati di Supporto'!$B$3:$C$105,2)</f>
        <v>Lombardia</v>
      </c>
      <c r="I182" s="1" t="str">
        <f>VLOOKUP(vendite[[#This Row],[Regione]],'Dati di Supporto'!$G$3:$H$22,2)</f>
        <v>NORD</v>
      </c>
      <c r="J182" s="1" t="str">
        <f>IF(F182&lt;400,'Dati di Supporto'!$P$3,IF(AND(F182&gt;400,F182&lt;800),'Dati di Supporto'!$P$4,IF(AND(F182&gt;800,F182&lt;1200),'Dati di Supporto'!$P$5,IF(AND(F182&gt;1200,F182&lt;1500),'Dati di Supporto'!$P$6,IF(F182&gt;1500,'Dati di Supporto'!$P$7,"FALSO")))))</f>
        <v>Fascia 2 (da 400 €  a meno di 800 €)</v>
      </c>
      <c r="K182" s="1" t="str">
        <f>VLOOKUP(vendite[[#This Row],[ID tipo pagamento]],'Dati di Supporto'!$O$12:$P$16,2)</f>
        <v>Bollettino postale</v>
      </c>
    </row>
    <row r="183" spans="1:11" x14ac:dyDescent="0.45">
      <c r="A183" s="1">
        <v>83</v>
      </c>
      <c r="B183" s="27">
        <v>41721</v>
      </c>
      <c r="C183" s="1" t="s">
        <v>248</v>
      </c>
      <c r="D183" s="1" t="s">
        <v>111</v>
      </c>
      <c r="E183" s="1" t="s">
        <v>10</v>
      </c>
      <c r="F183" s="1">
        <v>311</v>
      </c>
      <c r="G183" s="1">
        <v>2</v>
      </c>
      <c r="H183" s="1" t="str">
        <f>VLOOKUP(vendite[[#This Row],[Provincia]],'Dati di Supporto'!$B$3:$C$105,2)</f>
        <v>Lazio</v>
      </c>
      <c r="I183" s="1" t="str">
        <f>VLOOKUP(vendite[[#This Row],[Regione]],'Dati di Supporto'!$G$3:$H$22,2)</f>
        <v>CENTRO</v>
      </c>
      <c r="J183" s="1" t="str">
        <f>IF(F183&lt;400,'Dati di Supporto'!$P$3,IF(AND(F183&gt;400,F183&lt;800),'Dati di Supporto'!$P$4,IF(AND(F183&gt;800,F183&lt;1200),'Dati di Supporto'!$P$5,IF(AND(F183&gt;1200,F183&lt;1500),'Dati di Supporto'!$P$6,IF(F183&gt;1500,'Dati di Supporto'!$P$7,"FALSO")))))</f>
        <v>Fascia 1 (inferiore a 400 €)</v>
      </c>
      <c r="K183" s="1" t="str">
        <f>VLOOKUP(vendite[[#This Row],[ID tipo pagamento]],'Dati di Supporto'!$O$12:$P$16,2)</f>
        <v>Bonifico Bancario</v>
      </c>
    </row>
    <row r="184" spans="1:11" x14ac:dyDescent="0.45">
      <c r="A184" s="1">
        <v>87</v>
      </c>
      <c r="B184" s="27">
        <v>41749</v>
      </c>
      <c r="C184" s="1" t="s">
        <v>248</v>
      </c>
      <c r="D184" s="1" t="s">
        <v>132</v>
      </c>
      <c r="E184" s="1" t="s">
        <v>10</v>
      </c>
      <c r="F184" s="1">
        <v>1812</v>
      </c>
      <c r="G184" s="1">
        <v>3</v>
      </c>
      <c r="H184" s="1" t="str">
        <f>VLOOKUP(vendite[[#This Row],[Provincia]],'Dati di Supporto'!$B$3:$C$105,2)</f>
        <v>Veneto</v>
      </c>
      <c r="I184" s="1" t="str">
        <f>VLOOKUP(vendite[[#This Row],[Regione]],'Dati di Supporto'!$G$3:$H$22,2)</f>
        <v>NORD</v>
      </c>
      <c r="J184" s="1" t="str">
        <f>IF(F184&lt;400,'Dati di Supporto'!$P$3,IF(AND(F184&gt;400,F184&lt;800),'Dati di Supporto'!$P$4,IF(AND(F184&gt;800,F184&lt;1200),'Dati di Supporto'!$P$5,IF(AND(F184&gt;1200,F184&lt;1500),'Dati di Supporto'!$P$6,IF(F184&gt;1500,'Dati di Supporto'!$P$7,"FALSO")))))</f>
        <v>Fascia 5 (da 1500 € e oltre)</v>
      </c>
      <c r="K184" s="1" t="str">
        <f>VLOOKUP(vendite[[#This Row],[ID tipo pagamento]],'Dati di Supporto'!$O$12:$P$16,2)</f>
        <v>Carta di credito</v>
      </c>
    </row>
    <row r="185" spans="1:11" x14ac:dyDescent="0.45">
      <c r="A185" s="1">
        <v>89</v>
      </c>
      <c r="B185" s="27">
        <v>41796</v>
      </c>
      <c r="C185" s="1" t="s">
        <v>248</v>
      </c>
      <c r="D185" s="1" t="s">
        <v>113</v>
      </c>
      <c r="E185" s="1" t="s">
        <v>251</v>
      </c>
      <c r="F185" s="1">
        <v>1812</v>
      </c>
      <c r="G185" s="1">
        <v>4</v>
      </c>
      <c r="H185" s="1" t="str">
        <f>VLOOKUP(vendite[[#This Row],[Provincia]],'Dati di Supporto'!$B$3:$C$105,2)</f>
        <v>Campania</v>
      </c>
      <c r="I185" s="1" t="str">
        <f>VLOOKUP(vendite[[#This Row],[Regione]],'Dati di Supporto'!$G$3:$H$22,2)</f>
        <v>SUD</v>
      </c>
      <c r="J185" s="1" t="str">
        <f>IF(F185&lt;400,'Dati di Supporto'!$P$3,IF(AND(F185&gt;400,F185&lt;800),'Dati di Supporto'!$P$4,IF(AND(F185&gt;800,F185&lt;1200),'Dati di Supporto'!$P$5,IF(AND(F185&gt;1200,F185&lt;1500),'Dati di Supporto'!$P$6,IF(F185&gt;1500,'Dati di Supporto'!$P$7,"FALSO")))))</f>
        <v>Fascia 5 (da 1500 € e oltre)</v>
      </c>
      <c r="K185" s="1" t="str">
        <f>VLOOKUP(vendite[[#This Row],[ID tipo pagamento]],'Dati di Supporto'!$O$12:$P$16,2)</f>
        <v>Bollettino postale</v>
      </c>
    </row>
    <row r="186" spans="1:11" x14ac:dyDescent="0.45">
      <c r="A186" s="1">
        <v>90</v>
      </c>
      <c r="B186" s="27">
        <v>41646</v>
      </c>
      <c r="C186" s="1" t="s">
        <v>248</v>
      </c>
      <c r="D186" s="1" t="s">
        <v>97</v>
      </c>
      <c r="E186" s="1" t="s">
        <v>251</v>
      </c>
      <c r="F186" s="1">
        <v>76</v>
      </c>
      <c r="G186" s="1">
        <v>3</v>
      </c>
      <c r="H186" s="1" t="str">
        <f>VLOOKUP(vendite[[#This Row],[Provincia]],'Dati di Supporto'!$B$3:$C$105,2)</f>
        <v>Lombardia</v>
      </c>
      <c r="I186" s="1" t="str">
        <f>VLOOKUP(vendite[[#This Row],[Regione]],'Dati di Supporto'!$G$3:$H$22,2)</f>
        <v>NORD</v>
      </c>
      <c r="J186" s="1" t="str">
        <f>IF(F186&lt;400,'Dati di Supporto'!$P$3,IF(AND(F186&gt;400,F186&lt;800),'Dati di Supporto'!$P$4,IF(AND(F186&gt;800,F186&lt;1200),'Dati di Supporto'!$P$5,IF(AND(F186&gt;1200,F186&lt;1500),'Dati di Supporto'!$P$6,IF(F186&gt;1500,'Dati di Supporto'!$P$7,"FALSO")))))</f>
        <v>Fascia 1 (inferiore a 400 €)</v>
      </c>
      <c r="K186" s="1" t="str">
        <f>VLOOKUP(vendite[[#This Row],[ID tipo pagamento]],'Dati di Supporto'!$O$12:$P$16,2)</f>
        <v>Carta di credito</v>
      </c>
    </row>
    <row r="187" spans="1:11" x14ac:dyDescent="0.45">
      <c r="A187" s="1">
        <v>100</v>
      </c>
      <c r="B187" s="27">
        <v>41778</v>
      </c>
      <c r="C187" s="1" t="s">
        <v>248</v>
      </c>
      <c r="D187" s="1" t="s">
        <v>103</v>
      </c>
      <c r="E187" s="1" t="s">
        <v>10</v>
      </c>
      <c r="F187" s="1">
        <v>411</v>
      </c>
      <c r="G187" s="1">
        <v>1</v>
      </c>
      <c r="H187" s="1" t="str">
        <f>VLOOKUP(vendite[[#This Row],[Provincia]],'Dati di Supporto'!$B$3:$C$105,2)</f>
        <v>Toscana</v>
      </c>
      <c r="I187" s="1" t="str">
        <f>VLOOKUP(vendite[[#This Row],[Regione]],'Dati di Supporto'!$G$3:$H$22,2)</f>
        <v>CENTRO</v>
      </c>
      <c r="J187" s="1" t="str">
        <f>IF(F187&lt;400,'Dati di Supporto'!$P$3,IF(AND(F187&gt;400,F187&lt;800),'Dati di Supporto'!$P$4,IF(AND(F187&gt;800,F187&lt;1200),'Dati di Supporto'!$P$5,IF(AND(F187&gt;1200,F187&lt;1500),'Dati di Supporto'!$P$6,IF(F187&gt;1500,'Dati di Supporto'!$P$7,"FALSO")))))</f>
        <v>Fascia 2 (da 400 €  a meno di 800 €)</v>
      </c>
      <c r="K187" s="1" t="str">
        <f>VLOOKUP(vendite[[#This Row],[ID tipo pagamento]],'Dati di Supporto'!$O$12:$P$16,2)</f>
        <v>Contanti</v>
      </c>
    </row>
    <row r="188" spans="1:11" x14ac:dyDescent="0.45">
      <c r="A188" s="1">
        <v>108</v>
      </c>
      <c r="B188" s="27">
        <v>41812</v>
      </c>
      <c r="C188" s="1" t="s">
        <v>248</v>
      </c>
      <c r="D188" s="1" t="s">
        <v>135</v>
      </c>
      <c r="E188" s="1" t="s">
        <v>252</v>
      </c>
      <c r="F188" s="1">
        <v>1205</v>
      </c>
      <c r="G188" s="1">
        <v>5</v>
      </c>
      <c r="H188" s="1" t="str">
        <f>VLOOKUP(vendite[[#This Row],[Provincia]],'Dati di Supporto'!$B$3:$C$105,2)</f>
        <v>Lazio</v>
      </c>
      <c r="I188" s="1" t="str">
        <f>VLOOKUP(vendite[[#This Row],[Regione]],'Dati di Supporto'!$G$3:$H$22,2)</f>
        <v>CENTRO</v>
      </c>
      <c r="J188" s="1" t="str">
        <f>IF(F188&lt;400,'Dati di Supporto'!$P$3,IF(AND(F188&gt;400,F188&lt;800),'Dati di Supporto'!$P$4,IF(AND(F188&gt;800,F188&lt;1200),'Dati di Supporto'!$P$5,IF(AND(F188&gt;1200,F188&lt;1500),'Dati di Supporto'!$P$6,IF(F188&gt;1500,'Dati di Supporto'!$P$7,"FALSO")))))</f>
        <v>Fascia 4 (da 1200 €  a meno di 1500 €)</v>
      </c>
      <c r="K188" s="1" t="str">
        <f>VLOOKUP(vendite[[#This Row],[ID tipo pagamento]],'Dati di Supporto'!$O$12:$P$16,2)</f>
        <v>Assegno Bancario</v>
      </c>
    </row>
    <row r="189" spans="1:11" x14ac:dyDescent="0.45">
      <c r="A189" s="1">
        <v>111</v>
      </c>
      <c r="B189" s="27">
        <v>41699</v>
      </c>
      <c r="C189" s="1" t="s">
        <v>248</v>
      </c>
      <c r="D189" s="1" t="s">
        <v>110</v>
      </c>
      <c r="E189" s="1" t="s">
        <v>251</v>
      </c>
      <c r="F189" s="1">
        <v>1520</v>
      </c>
      <c r="G189" s="1">
        <v>5</v>
      </c>
      <c r="H189" s="1" t="str">
        <f>VLOOKUP(vendite[[#This Row],[Provincia]],'Dati di Supporto'!$B$3:$C$105,2)</f>
        <v>Emilia-Romagna</v>
      </c>
      <c r="I189" s="1" t="str">
        <f>VLOOKUP(vendite[[#This Row],[Regione]],'Dati di Supporto'!$G$3:$H$22,2)</f>
        <v>NORD</v>
      </c>
      <c r="J189" s="1" t="str">
        <f>IF(F189&lt;400,'Dati di Supporto'!$P$3,IF(AND(F189&gt;400,F189&lt;800),'Dati di Supporto'!$P$4,IF(AND(F189&gt;800,F189&lt;1200),'Dati di Supporto'!$P$5,IF(AND(F189&gt;1200,F189&lt;1500),'Dati di Supporto'!$P$6,IF(F189&gt;1500,'Dati di Supporto'!$P$7,"FALSO")))))</f>
        <v>Fascia 5 (da 1500 € e oltre)</v>
      </c>
      <c r="K189" s="1" t="str">
        <f>VLOOKUP(vendite[[#This Row],[ID tipo pagamento]],'Dati di Supporto'!$O$12:$P$16,2)</f>
        <v>Assegno Bancario</v>
      </c>
    </row>
    <row r="190" spans="1:11" x14ac:dyDescent="0.45">
      <c r="A190" s="1">
        <v>115</v>
      </c>
      <c r="B190" s="27">
        <v>41650</v>
      </c>
      <c r="C190" s="1" t="s">
        <v>248</v>
      </c>
      <c r="D190" s="1" t="s">
        <v>126</v>
      </c>
      <c r="E190" s="1" t="s">
        <v>251</v>
      </c>
      <c r="F190" s="1">
        <v>977</v>
      </c>
      <c r="G190" s="1">
        <v>5</v>
      </c>
      <c r="H190" s="1" t="str">
        <f>VLOOKUP(vendite[[#This Row],[Provincia]],'Dati di Supporto'!$B$3:$C$105,2)</f>
        <v>Friuli-Venezia Giulia</v>
      </c>
      <c r="I190" s="1" t="str">
        <f>VLOOKUP(vendite[[#This Row],[Regione]],'Dati di Supporto'!$G$3:$H$22,2)</f>
        <v>NORD</v>
      </c>
      <c r="J190" s="1" t="str">
        <f>IF(F190&lt;400,'Dati di Supporto'!$P$3,IF(AND(F190&gt;400,F190&lt;800),'Dati di Supporto'!$P$4,IF(AND(F190&gt;800,F190&lt;1200),'Dati di Supporto'!$P$5,IF(AND(F190&gt;1200,F190&lt;1500),'Dati di Supporto'!$P$6,IF(F190&gt;1500,'Dati di Supporto'!$P$7,"FALSO")))))</f>
        <v>Fascia 3 (da 800 €  a meno di 1200 €)</v>
      </c>
      <c r="K190" s="1" t="str">
        <f>VLOOKUP(vendite[[#This Row],[ID tipo pagamento]],'Dati di Supporto'!$O$12:$P$16,2)</f>
        <v>Assegno Bancario</v>
      </c>
    </row>
    <row r="191" spans="1:11" x14ac:dyDescent="0.45">
      <c r="A191" s="1">
        <v>124</v>
      </c>
      <c r="B191" s="27">
        <v>41698</v>
      </c>
      <c r="C191" s="1" t="s">
        <v>248</v>
      </c>
      <c r="D191" s="1" t="s">
        <v>129</v>
      </c>
      <c r="E191" s="1" t="s">
        <v>251</v>
      </c>
      <c r="F191" s="1">
        <v>1658</v>
      </c>
      <c r="G191" s="1">
        <v>2</v>
      </c>
      <c r="H191" s="1" t="str">
        <f>VLOOKUP(vendite[[#This Row],[Provincia]],'Dati di Supporto'!$B$3:$C$105,2)</f>
        <v>Veneto</v>
      </c>
      <c r="I191" s="1" t="str">
        <f>VLOOKUP(vendite[[#This Row],[Regione]],'Dati di Supporto'!$G$3:$H$22,2)</f>
        <v>NORD</v>
      </c>
      <c r="J191" s="1" t="str">
        <f>IF(F191&lt;400,'Dati di Supporto'!$P$3,IF(AND(F191&gt;400,F191&lt;800),'Dati di Supporto'!$P$4,IF(AND(F191&gt;800,F191&lt;1200),'Dati di Supporto'!$P$5,IF(AND(F191&gt;1200,F191&lt;1500),'Dati di Supporto'!$P$6,IF(F191&gt;1500,'Dati di Supporto'!$P$7,"FALSO")))))</f>
        <v>Fascia 5 (da 1500 € e oltre)</v>
      </c>
      <c r="K191" s="1" t="str">
        <f>VLOOKUP(vendite[[#This Row],[ID tipo pagamento]],'Dati di Supporto'!$O$12:$P$16,2)</f>
        <v>Bonifico Bancario</v>
      </c>
    </row>
    <row r="192" spans="1:11" x14ac:dyDescent="0.45">
      <c r="A192" s="1">
        <v>133</v>
      </c>
      <c r="B192" s="27">
        <v>41798</v>
      </c>
      <c r="C192" s="1" t="s">
        <v>248</v>
      </c>
      <c r="D192" s="1" t="s">
        <v>110</v>
      </c>
      <c r="E192" s="1" t="s">
        <v>252</v>
      </c>
      <c r="F192" s="1">
        <v>1896</v>
      </c>
      <c r="G192" s="1">
        <v>1</v>
      </c>
      <c r="H192" s="1" t="str">
        <f>VLOOKUP(vendite[[#This Row],[Provincia]],'Dati di Supporto'!$B$3:$C$105,2)</f>
        <v>Emilia-Romagna</v>
      </c>
      <c r="I192" s="1" t="str">
        <f>VLOOKUP(vendite[[#This Row],[Regione]],'Dati di Supporto'!$G$3:$H$22,2)</f>
        <v>NORD</v>
      </c>
      <c r="J192" s="1" t="str">
        <f>IF(F192&lt;400,'Dati di Supporto'!$P$3,IF(AND(F192&gt;400,F192&lt;800),'Dati di Supporto'!$P$4,IF(AND(F192&gt;800,F192&lt;1200),'Dati di Supporto'!$P$5,IF(AND(F192&gt;1200,F192&lt;1500),'Dati di Supporto'!$P$6,IF(F192&gt;1500,'Dati di Supporto'!$P$7,"FALSO")))))</f>
        <v>Fascia 5 (da 1500 € e oltre)</v>
      </c>
      <c r="K192" s="1" t="str">
        <f>VLOOKUP(vendite[[#This Row],[ID tipo pagamento]],'Dati di Supporto'!$O$12:$P$16,2)</f>
        <v>Contanti</v>
      </c>
    </row>
    <row r="193" spans="1:11" x14ac:dyDescent="0.45">
      <c r="A193" s="1">
        <v>147</v>
      </c>
      <c r="B193" s="27">
        <v>41762</v>
      </c>
      <c r="C193" s="1" t="s">
        <v>248</v>
      </c>
      <c r="D193" s="1" t="s">
        <v>104</v>
      </c>
      <c r="E193" s="1" t="s">
        <v>252</v>
      </c>
      <c r="F193" s="1">
        <v>503</v>
      </c>
      <c r="G193" s="1">
        <v>5</v>
      </c>
      <c r="H193" s="1" t="str">
        <f>VLOOKUP(vendite[[#This Row],[Provincia]],'Dati di Supporto'!$B$3:$C$105,2)</f>
        <v>Friuli-Venezia Giulia</v>
      </c>
      <c r="I193" s="1" t="str">
        <f>VLOOKUP(vendite[[#This Row],[Regione]],'Dati di Supporto'!$G$3:$H$22,2)</f>
        <v>NORD</v>
      </c>
      <c r="J193" s="1" t="str">
        <f>IF(F193&lt;400,'Dati di Supporto'!$P$3,IF(AND(F193&gt;400,F193&lt;800),'Dati di Supporto'!$P$4,IF(AND(F193&gt;800,F193&lt;1200),'Dati di Supporto'!$P$5,IF(AND(F193&gt;1200,F193&lt;1500),'Dati di Supporto'!$P$6,IF(F193&gt;1500,'Dati di Supporto'!$P$7,"FALSO")))))</f>
        <v>Fascia 2 (da 400 €  a meno di 800 €)</v>
      </c>
      <c r="K193" s="1" t="str">
        <f>VLOOKUP(vendite[[#This Row],[ID tipo pagamento]],'Dati di Supporto'!$O$12:$P$16,2)</f>
        <v>Assegno Bancario</v>
      </c>
    </row>
    <row r="194" spans="1:11" x14ac:dyDescent="0.45">
      <c r="A194" s="1">
        <v>154</v>
      </c>
      <c r="B194" s="27">
        <v>41652</v>
      </c>
      <c r="C194" s="1" t="s">
        <v>248</v>
      </c>
      <c r="D194" s="1" t="s">
        <v>115</v>
      </c>
      <c r="E194" s="1" t="s">
        <v>10</v>
      </c>
      <c r="F194" s="1">
        <v>744</v>
      </c>
      <c r="G194" s="1">
        <v>5</v>
      </c>
      <c r="H194" s="1" t="str">
        <f>VLOOKUP(vendite[[#This Row],[Provincia]],'Dati di Supporto'!$B$3:$C$105,2)</f>
        <v>Liguria</v>
      </c>
      <c r="I194" s="1" t="str">
        <f>VLOOKUP(vendite[[#This Row],[Regione]],'Dati di Supporto'!$G$3:$H$22,2)</f>
        <v>NORD</v>
      </c>
      <c r="J194" s="1" t="str">
        <f>IF(F194&lt;400,'Dati di Supporto'!$P$3,IF(AND(F194&gt;400,F194&lt;800),'Dati di Supporto'!$P$4,IF(AND(F194&gt;800,F194&lt;1200),'Dati di Supporto'!$P$5,IF(AND(F194&gt;1200,F194&lt;1500),'Dati di Supporto'!$P$6,IF(F194&gt;1500,'Dati di Supporto'!$P$7,"FALSO")))))</f>
        <v>Fascia 2 (da 400 €  a meno di 800 €)</v>
      </c>
      <c r="K194" s="1" t="str">
        <f>VLOOKUP(vendite[[#This Row],[ID tipo pagamento]],'Dati di Supporto'!$O$12:$P$16,2)</f>
        <v>Assegno Bancario</v>
      </c>
    </row>
    <row r="195" spans="1:11" x14ac:dyDescent="0.45">
      <c r="A195" s="1">
        <v>156</v>
      </c>
      <c r="B195" s="27">
        <v>41781</v>
      </c>
      <c r="C195" s="1" t="s">
        <v>248</v>
      </c>
      <c r="D195" s="1" t="s">
        <v>107</v>
      </c>
      <c r="E195" s="1" t="s">
        <v>11</v>
      </c>
      <c r="F195" s="1">
        <v>1520</v>
      </c>
      <c r="G195" s="1">
        <v>3</v>
      </c>
      <c r="H195" s="1" t="str">
        <f>VLOOKUP(vendite[[#This Row],[Provincia]],'Dati di Supporto'!$B$3:$C$105,2)</f>
        <v>Sicilia</v>
      </c>
      <c r="I195" s="1" t="str">
        <f>VLOOKUP(vendite[[#This Row],[Regione]],'Dati di Supporto'!$G$3:$H$22,2)</f>
        <v>ISOLE</v>
      </c>
      <c r="J195" s="1" t="str">
        <f>IF(F195&lt;400,'Dati di Supporto'!$P$3,IF(AND(F195&gt;400,F195&lt;800),'Dati di Supporto'!$P$4,IF(AND(F195&gt;800,F195&lt;1200),'Dati di Supporto'!$P$5,IF(AND(F195&gt;1200,F195&lt;1500),'Dati di Supporto'!$P$6,IF(F195&gt;1500,'Dati di Supporto'!$P$7,"FALSO")))))</f>
        <v>Fascia 5 (da 1500 € e oltre)</v>
      </c>
      <c r="K195" s="1" t="str">
        <f>VLOOKUP(vendite[[#This Row],[ID tipo pagamento]],'Dati di Supporto'!$O$12:$P$16,2)</f>
        <v>Carta di credito</v>
      </c>
    </row>
    <row r="196" spans="1:11" x14ac:dyDescent="0.45">
      <c r="A196" s="1">
        <v>162</v>
      </c>
      <c r="B196" s="27">
        <v>41682</v>
      </c>
      <c r="C196" s="1" t="s">
        <v>248</v>
      </c>
      <c r="D196" s="1" t="s">
        <v>101</v>
      </c>
      <c r="E196" s="1" t="s">
        <v>10</v>
      </c>
      <c r="F196" s="1">
        <v>1390</v>
      </c>
      <c r="G196" s="1">
        <v>4</v>
      </c>
      <c r="H196" s="1" t="str">
        <f>VLOOKUP(vendite[[#This Row],[Provincia]],'Dati di Supporto'!$B$3:$C$105,2)</f>
        <v>Emilia-Romagna</v>
      </c>
      <c r="I196" s="1" t="str">
        <f>VLOOKUP(vendite[[#This Row],[Regione]],'Dati di Supporto'!$G$3:$H$22,2)</f>
        <v>NORD</v>
      </c>
      <c r="J196" s="1" t="str">
        <f>IF(F196&lt;400,'Dati di Supporto'!$P$3,IF(AND(F196&gt;400,F196&lt;800),'Dati di Supporto'!$P$4,IF(AND(F196&gt;800,F196&lt;1200),'Dati di Supporto'!$P$5,IF(AND(F196&gt;1200,F196&lt;1500),'Dati di Supporto'!$P$6,IF(F196&gt;1500,'Dati di Supporto'!$P$7,"FALSO")))))</f>
        <v>Fascia 4 (da 1200 €  a meno di 1500 €)</v>
      </c>
      <c r="K196" s="1" t="str">
        <f>VLOOKUP(vendite[[#This Row],[ID tipo pagamento]],'Dati di Supporto'!$O$12:$P$16,2)</f>
        <v>Bollettino postale</v>
      </c>
    </row>
    <row r="197" spans="1:11" x14ac:dyDescent="0.45">
      <c r="A197" s="1">
        <v>164</v>
      </c>
      <c r="B197" s="27">
        <v>41819</v>
      </c>
      <c r="C197" s="1" t="s">
        <v>248</v>
      </c>
      <c r="D197" s="1" t="s">
        <v>115</v>
      </c>
      <c r="E197" s="1" t="s">
        <v>252</v>
      </c>
      <c r="F197" s="1">
        <v>1670</v>
      </c>
      <c r="G197" s="1">
        <v>3</v>
      </c>
      <c r="H197" s="1" t="str">
        <f>VLOOKUP(vendite[[#This Row],[Provincia]],'Dati di Supporto'!$B$3:$C$105,2)</f>
        <v>Liguria</v>
      </c>
      <c r="I197" s="1" t="str">
        <f>VLOOKUP(vendite[[#This Row],[Regione]],'Dati di Supporto'!$G$3:$H$22,2)</f>
        <v>NORD</v>
      </c>
      <c r="J197" s="1" t="str">
        <f>IF(F197&lt;400,'Dati di Supporto'!$P$3,IF(AND(F197&gt;400,F197&lt;800),'Dati di Supporto'!$P$4,IF(AND(F197&gt;800,F197&lt;1200),'Dati di Supporto'!$P$5,IF(AND(F197&gt;1200,F197&lt;1500),'Dati di Supporto'!$P$6,IF(F197&gt;1500,'Dati di Supporto'!$P$7,"FALSO")))))</f>
        <v>Fascia 5 (da 1500 € e oltre)</v>
      </c>
      <c r="K197" s="1" t="str">
        <f>VLOOKUP(vendite[[#This Row],[ID tipo pagamento]],'Dati di Supporto'!$O$12:$P$16,2)</f>
        <v>Carta di credito</v>
      </c>
    </row>
    <row r="198" spans="1:11" x14ac:dyDescent="0.45">
      <c r="A198" s="1">
        <v>165</v>
      </c>
      <c r="B198" s="27">
        <v>41804</v>
      </c>
      <c r="C198" s="1" t="s">
        <v>248</v>
      </c>
      <c r="D198" s="1" t="s">
        <v>128</v>
      </c>
      <c r="E198" s="1" t="s">
        <v>11</v>
      </c>
      <c r="F198" s="1">
        <v>1691</v>
      </c>
      <c r="G198" s="1">
        <v>3</v>
      </c>
      <c r="H198" s="1" t="str">
        <f>VLOOKUP(vendite[[#This Row],[Provincia]],'Dati di Supporto'!$B$3:$C$105,2)</f>
        <v>Lombardia</v>
      </c>
      <c r="I198" s="1" t="str">
        <f>VLOOKUP(vendite[[#This Row],[Regione]],'Dati di Supporto'!$G$3:$H$22,2)</f>
        <v>NORD</v>
      </c>
      <c r="J198" s="1" t="str">
        <f>IF(F198&lt;400,'Dati di Supporto'!$P$3,IF(AND(F198&gt;400,F198&lt;800),'Dati di Supporto'!$P$4,IF(AND(F198&gt;800,F198&lt;1200),'Dati di Supporto'!$P$5,IF(AND(F198&gt;1200,F198&lt;1500),'Dati di Supporto'!$P$6,IF(F198&gt;1500,'Dati di Supporto'!$P$7,"FALSO")))))</f>
        <v>Fascia 5 (da 1500 € e oltre)</v>
      </c>
      <c r="K198" s="1" t="str">
        <f>VLOOKUP(vendite[[#This Row],[ID tipo pagamento]],'Dati di Supporto'!$O$12:$P$16,2)</f>
        <v>Carta di credito</v>
      </c>
    </row>
    <row r="199" spans="1:11" x14ac:dyDescent="0.45">
      <c r="A199" s="1">
        <v>168</v>
      </c>
      <c r="B199" s="27">
        <v>41700</v>
      </c>
      <c r="C199" s="1" t="s">
        <v>248</v>
      </c>
      <c r="D199" s="1" t="s">
        <v>120</v>
      </c>
      <c r="E199" s="1" t="s">
        <v>252</v>
      </c>
      <c r="F199" s="1">
        <v>135</v>
      </c>
      <c r="G199" s="1">
        <v>5</v>
      </c>
      <c r="H199" s="1" t="str">
        <f>VLOOKUP(vendite[[#This Row],[Provincia]],'Dati di Supporto'!$B$3:$C$105,2)</f>
        <v>Abruzzo</v>
      </c>
      <c r="I199" s="1" t="str">
        <f>VLOOKUP(vendite[[#This Row],[Regione]],'Dati di Supporto'!$G$3:$H$22,2)</f>
        <v>CENTRO</v>
      </c>
      <c r="J199" s="1" t="str">
        <f>IF(F199&lt;400,'Dati di Supporto'!$P$3,IF(AND(F199&gt;400,F199&lt;800),'Dati di Supporto'!$P$4,IF(AND(F199&gt;800,F199&lt;1200),'Dati di Supporto'!$P$5,IF(AND(F199&gt;1200,F199&lt;1500),'Dati di Supporto'!$P$6,IF(F199&gt;1500,'Dati di Supporto'!$P$7,"FALSO")))))</f>
        <v>Fascia 1 (inferiore a 400 €)</v>
      </c>
      <c r="K199" s="1" t="str">
        <f>VLOOKUP(vendite[[#This Row],[ID tipo pagamento]],'Dati di Supporto'!$O$12:$P$16,2)</f>
        <v>Assegno Bancario</v>
      </c>
    </row>
    <row r="200" spans="1:11" x14ac:dyDescent="0.45">
      <c r="A200" s="1">
        <v>172</v>
      </c>
      <c r="B200" s="27">
        <v>41777</v>
      </c>
      <c r="C200" s="1" t="s">
        <v>248</v>
      </c>
      <c r="D200" s="1" t="s">
        <v>132</v>
      </c>
      <c r="E200" s="1" t="s">
        <v>11</v>
      </c>
      <c r="F200" s="1">
        <v>727</v>
      </c>
      <c r="G200" s="1">
        <v>3</v>
      </c>
      <c r="H200" s="1" t="str">
        <f>VLOOKUP(vendite[[#This Row],[Provincia]],'Dati di Supporto'!$B$3:$C$105,2)</f>
        <v>Veneto</v>
      </c>
      <c r="I200" s="1" t="str">
        <f>VLOOKUP(vendite[[#This Row],[Regione]],'Dati di Supporto'!$G$3:$H$22,2)</f>
        <v>NORD</v>
      </c>
      <c r="J200" s="1" t="str">
        <f>IF(F200&lt;400,'Dati di Supporto'!$P$3,IF(AND(F200&gt;400,F200&lt;800),'Dati di Supporto'!$P$4,IF(AND(F200&gt;800,F200&lt;1200),'Dati di Supporto'!$P$5,IF(AND(F200&gt;1200,F200&lt;1500),'Dati di Supporto'!$P$6,IF(F200&gt;1500,'Dati di Supporto'!$P$7,"FALSO")))))</f>
        <v>Fascia 2 (da 400 €  a meno di 800 €)</v>
      </c>
      <c r="K200" s="1" t="str">
        <f>VLOOKUP(vendite[[#This Row],[ID tipo pagamento]],'Dati di Supporto'!$O$12:$P$16,2)</f>
        <v>Carta di credito</v>
      </c>
    </row>
    <row r="201" spans="1:11" x14ac:dyDescent="0.45">
      <c r="A201" s="1">
        <v>173</v>
      </c>
      <c r="B201" s="27">
        <v>41697</v>
      </c>
      <c r="C201" s="1" t="s">
        <v>248</v>
      </c>
      <c r="D201" s="1" t="s">
        <v>99</v>
      </c>
      <c r="E201" s="1" t="s">
        <v>11</v>
      </c>
      <c r="F201" s="1">
        <v>1637</v>
      </c>
      <c r="G201" s="1">
        <v>3</v>
      </c>
      <c r="H201" s="1" t="str">
        <f>VLOOKUP(vendite[[#This Row],[Provincia]],'Dati di Supporto'!$B$3:$C$105,2)</f>
        <v>Marche</v>
      </c>
      <c r="I201" s="1" t="str">
        <f>VLOOKUP(vendite[[#This Row],[Regione]],'Dati di Supporto'!$G$3:$H$22,2)</f>
        <v>CENTRO</v>
      </c>
      <c r="J201" s="1" t="str">
        <f>IF(F201&lt;400,'Dati di Supporto'!$P$3,IF(AND(F201&gt;400,F201&lt;800),'Dati di Supporto'!$P$4,IF(AND(F201&gt;800,F201&lt;1200),'Dati di Supporto'!$P$5,IF(AND(F201&gt;1200,F201&lt;1500),'Dati di Supporto'!$P$6,IF(F201&gt;1500,'Dati di Supporto'!$P$7,"FALSO")))))</f>
        <v>Fascia 5 (da 1500 € e oltre)</v>
      </c>
      <c r="K201" s="1" t="str">
        <f>VLOOKUP(vendite[[#This Row],[ID tipo pagamento]],'Dati di Supporto'!$O$12:$P$16,2)</f>
        <v>Carta di credito</v>
      </c>
    </row>
    <row r="202" spans="1:11" x14ac:dyDescent="0.45">
      <c r="A202" s="1">
        <v>177</v>
      </c>
      <c r="B202" s="27">
        <v>41786</v>
      </c>
      <c r="C202" s="1" t="s">
        <v>248</v>
      </c>
      <c r="D202" s="1" t="s">
        <v>112</v>
      </c>
      <c r="E202" s="1" t="s">
        <v>11</v>
      </c>
      <c r="F202" s="1">
        <v>686</v>
      </c>
      <c r="G202" s="1">
        <v>1</v>
      </c>
      <c r="H202" s="1" t="str">
        <f>VLOOKUP(vendite[[#This Row],[Provincia]],'Dati di Supporto'!$B$3:$C$105,2)</f>
        <v>Veneto</v>
      </c>
      <c r="I202" s="1" t="str">
        <f>VLOOKUP(vendite[[#This Row],[Regione]],'Dati di Supporto'!$G$3:$H$22,2)</f>
        <v>NORD</v>
      </c>
      <c r="J202" s="1" t="str">
        <f>IF(F202&lt;400,'Dati di Supporto'!$P$3,IF(AND(F202&gt;400,F202&lt;800),'Dati di Supporto'!$P$4,IF(AND(F202&gt;800,F202&lt;1200),'Dati di Supporto'!$P$5,IF(AND(F202&gt;1200,F202&lt;1500),'Dati di Supporto'!$P$6,IF(F202&gt;1500,'Dati di Supporto'!$P$7,"FALSO")))))</f>
        <v>Fascia 2 (da 400 €  a meno di 800 €)</v>
      </c>
      <c r="K202" s="1" t="str">
        <f>VLOOKUP(vendite[[#This Row],[ID tipo pagamento]],'Dati di Supporto'!$O$12:$P$16,2)</f>
        <v>Contanti</v>
      </c>
    </row>
    <row r="203" spans="1:11" x14ac:dyDescent="0.45">
      <c r="A203" s="1">
        <v>183</v>
      </c>
      <c r="B203" s="27">
        <v>41686</v>
      </c>
      <c r="C203" s="1" t="s">
        <v>248</v>
      </c>
      <c r="D203" s="1" t="s">
        <v>211</v>
      </c>
      <c r="E203" s="1" t="s">
        <v>251</v>
      </c>
      <c r="F203" s="1">
        <v>1608</v>
      </c>
      <c r="G203" s="1">
        <v>2</v>
      </c>
      <c r="H203" s="1" t="str">
        <f>VLOOKUP(vendite[[#This Row],[Provincia]],'Dati di Supporto'!$B$3:$C$105,2)</f>
        <v>Calabria</v>
      </c>
      <c r="I203" s="1" t="str">
        <f>VLOOKUP(vendite[[#This Row],[Regione]],'Dati di Supporto'!$G$3:$H$22,2)</f>
        <v>SUD</v>
      </c>
      <c r="J203" s="1" t="str">
        <f>IF(F203&lt;400,'Dati di Supporto'!$P$3,IF(AND(F203&gt;400,F203&lt;800),'Dati di Supporto'!$P$4,IF(AND(F203&gt;800,F203&lt;1200),'Dati di Supporto'!$P$5,IF(AND(F203&gt;1200,F203&lt;1500),'Dati di Supporto'!$P$6,IF(F203&gt;1500,'Dati di Supporto'!$P$7,"FALSO")))))</f>
        <v>Fascia 5 (da 1500 € e oltre)</v>
      </c>
      <c r="K203" s="1" t="str">
        <f>VLOOKUP(vendite[[#This Row],[ID tipo pagamento]],'Dati di Supporto'!$O$12:$P$16,2)</f>
        <v>Bonifico Bancario</v>
      </c>
    </row>
    <row r="204" spans="1:11" x14ac:dyDescent="0.45">
      <c r="A204" s="1">
        <v>187</v>
      </c>
      <c r="B204" s="27">
        <v>41781</v>
      </c>
      <c r="C204" s="1" t="s">
        <v>248</v>
      </c>
      <c r="D204" s="1" t="s">
        <v>131</v>
      </c>
      <c r="E204" s="1" t="s">
        <v>252</v>
      </c>
      <c r="F204" s="1">
        <v>1909</v>
      </c>
      <c r="G204" s="1">
        <v>4</v>
      </c>
      <c r="H204" s="1" t="str">
        <f>VLOOKUP(vendite[[#This Row],[Provincia]],'Dati di Supporto'!$B$3:$C$105,2)</f>
        <v>Piemonte</v>
      </c>
      <c r="I204" s="1" t="str">
        <f>VLOOKUP(vendite[[#This Row],[Regione]],'Dati di Supporto'!$G$3:$H$22,2)</f>
        <v>NORD</v>
      </c>
      <c r="J204" s="1" t="str">
        <f>IF(F204&lt;400,'Dati di Supporto'!$P$3,IF(AND(F204&gt;400,F204&lt;800),'Dati di Supporto'!$P$4,IF(AND(F204&gt;800,F204&lt;1200),'Dati di Supporto'!$P$5,IF(AND(F204&gt;1200,F204&lt;1500),'Dati di Supporto'!$P$6,IF(F204&gt;1500,'Dati di Supporto'!$P$7,"FALSO")))))</f>
        <v>Fascia 5 (da 1500 € e oltre)</v>
      </c>
      <c r="K204" s="1" t="str">
        <f>VLOOKUP(vendite[[#This Row],[ID tipo pagamento]],'Dati di Supporto'!$O$12:$P$16,2)</f>
        <v>Bollettino postale</v>
      </c>
    </row>
    <row r="205" spans="1:11" x14ac:dyDescent="0.45">
      <c r="A205" s="1">
        <v>189</v>
      </c>
      <c r="B205" s="27">
        <v>41683</v>
      </c>
      <c r="C205" s="1" t="s">
        <v>248</v>
      </c>
      <c r="D205" s="1" t="s">
        <v>133</v>
      </c>
      <c r="E205" s="1" t="s">
        <v>11</v>
      </c>
      <c r="F205" s="1">
        <v>1145</v>
      </c>
      <c r="G205" s="1">
        <v>2</v>
      </c>
      <c r="H205" s="1" t="str">
        <f>VLOOKUP(vendite[[#This Row],[Provincia]],'Dati di Supporto'!$B$3:$C$105,2)</f>
        <v>Calabria</v>
      </c>
      <c r="I205" s="1" t="str">
        <f>VLOOKUP(vendite[[#This Row],[Regione]],'Dati di Supporto'!$G$3:$H$22,2)</f>
        <v>SUD</v>
      </c>
      <c r="J205" s="1" t="str">
        <f>IF(F205&lt;400,'Dati di Supporto'!$P$3,IF(AND(F205&gt;400,F205&lt;800),'Dati di Supporto'!$P$4,IF(AND(F205&gt;800,F205&lt;1200),'Dati di Supporto'!$P$5,IF(AND(F205&gt;1200,F205&lt;1500),'Dati di Supporto'!$P$6,IF(F205&gt;1500,'Dati di Supporto'!$P$7,"FALSO")))))</f>
        <v>Fascia 3 (da 800 €  a meno di 1200 €)</v>
      </c>
      <c r="K205" s="1" t="str">
        <f>VLOOKUP(vendite[[#This Row],[ID tipo pagamento]],'Dati di Supporto'!$O$12:$P$16,2)</f>
        <v>Bonifico Bancario</v>
      </c>
    </row>
    <row r="206" spans="1:11" x14ac:dyDescent="0.45">
      <c r="A206" s="1">
        <v>190</v>
      </c>
      <c r="B206" s="27">
        <v>41758</v>
      </c>
      <c r="C206" s="1" t="s">
        <v>248</v>
      </c>
      <c r="D206" s="1" t="s">
        <v>105</v>
      </c>
      <c r="E206" s="1" t="s">
        <v>11</v>
      </c>
      <c r="F206" s="1">
        <v>925</v>
      </c>
      <c r="G206" s="1">
        <v>3</v>
      </c>
      <c r="H206" s="1" t="str">
        <f>VLOOKUP(vendite[[#This Row],[Provincia]],'Dati di Supporto'!$B$3:$C$105,2)</f>
        <v>Basilicata</v>
      </c>
      <c r="I206" s="1" t="str">
        <f>VLOOKUP(vendite[[#This Row],[Regione]],'Dati di Supporto'!$G$3:$H$22,2)</f>
        <v>SUD</v>
      </c>
      <c r="J206" s="1" t="str">
        <f>IF(F206&lt;400,'Dati di Supporto'!$P$3,IF(AND(F206&gt;400,F206&lt;800),'Dati di Supporto'!$P$4,IF(AND(F206&gt;800,F206&lt;1200),'Dati di Supporto'!$P$5,IF(AND(F206&gt;1200,F206&lt;1500),'Dati di Supporto'!$P$6,IF(F206&gt;1500,'Dati di Supporto'!$P$7,"FALSO")))))</f>
        <v>Fascia 3 (da 800 €  a meno di 1200 €)</v>
      </c>
      <c r="K206" s="1" t="str">
        <f>VLOOKUP(vendite[[#This Row],[ID tipo pagamento]],'Dati di Supporto'!$O$12:$P$16,2)</f>
        <v>Carta di credito</v>
      </c>
    </row>
    <row r="207" spans="1:11" x14ac:dyDescent="0.45">
      <c r="A207" s="1">
        <v>193</v>
      </c>
      <c r="B207" s="27">
        <v>41734</v>
      </c>
      <c r="C207" s="1" t="s">
        <v>248</v>
      </c>
      <c r="D207" s="1" t="s">
        <v>126</v>
      </c>
      <c r="E207" s="1" t="s">
        <v>251</v>
      </c>
      <c r="F207" s="1">
        <v>184</v>
      </c>
      <c r="G207" s="1">
        <v>5</v>
      </c>
      <c r="H207" s="1" t="str">
        <f>VLOOKUP(vendite[[#This Row],[Provincia]],'Dati di Supporto'!$B$3:$C$105,2)</f>
        <v>Friuli-Venezia Giulia</v>
      </c>
      <c r="I207" s="1" t="str">
        <f>VLOOKUP(vendite[[#This Row],[Regione]],'Dati di Supporto'!$G$3:$H$22,2)</f>
        <v>NORD</v>
      </c>
      <c r="J207" s="1" t="str">
        <f>IF(F207&lt;400,'Dati di Supporto'!$P$3,IF(AND(F207&gt;400,F207&lt;800),'Dati di Supporto'!$P$4,IF(AND(F207&gt;800,F207&lt;1200),'Dati di Supporto'!$P$5,IF(AND(F207&gt;1200,F207&lt;1500),'Dati di Supporto'!$P$6,IF(F207&gt;1500,'Dati di Supporto'!$P$7,"FALSO")))))</f>
        <v>Fascia 1 (inferiore a 400 €)</v>
      </c>
      <c r="K207" s="1" t="str">
        <f>VLOOKUP(vendite[[#This Row],[ID tipo pagamento]],'Dati di Supporto'!$O$12:$P$16,2)</f>
        <v>Assegno Bancario</v>
      </c>
    </row>
    <row r="208" spans="1:11" x14ac:dyDescent="0.45">
      <c r="A208" s="1">
        <v>194</v>
      </c>
      <c r="B208" s="27">
        <v>41724</v>
      </c>
      <c r="C208" s="1" t="s">
        <v>248</v>
      </c>
      <c r="D208" s="1" t="s">
        <v>107</v>
      </c>
      <c r="E208" s="1" t="s">
        <v>252</v>
      </c>
      <c r="F208" s="1">
        <v>163</v>
      </c>
      <c r="G208" s="1">
        <v>1</v>
      </c>
      <c r="H208" s="1" t="str">
        <f>VLOOKUP(vendite[[#This Row],[Provincia]],'Dati di Supporto'!$B$3:$C$105,2)</f>
        <v>Sicilia</v>
      </c>
      <c r="I208" s="1" t="str">
        <f>VLOOKUP(vendite[[#This Row],[Regione]],'Dati di Supporto'!$G$3:$H$22,2)</f>
        <v>ISOLE</v>
      </c>
      <c r="J208" s="1" t="str">
        <f>IF(F208&lt;400,'Dati di Supporto'!$P$3,IF(AND(F208&gt;400,F208&lt;800),'Dati di Supporto'!$P$4,IF(AND(F208&gt;800,F208&lt;1200),'Dati di Supporto'!$P$5,IF(AND(F208&gt;1200,F208&lt;1500),'Dati di Supporto'!$P$6,IF(F208&gt;1500,'Dati di Supporto'!$P$7,"FALSO")))))</f>
        <v>Fascia 1 (inferiore a 400 €)</v>
      </c>
      <c r="K208" s="1" t="str">
        <f>VLOOKUP(vendite[[#This Row],[ID tipo pagamento]],'Dati di Supporto'!$O$12:$P$16,2)</f>
        <v>Contanti</v>
      </c>
    </row>
    <row r="209" spans="1:11" x14ac:dyDescent="0.45">
      <c r="A209" s="1">
        <v>198</v>
      </c>
      <c r="B209" s="27">
        <v>41687</v>
      </c>
      <c r="C209" s="1" t="s">
        <v>248</v>
      </c>
      <c r="D209" s="1" t="s">
        <v>130</v>
      </c>
      <c r="E209" s="1" t="s">
        <v>251</v>
      </c>
      <c r="F209" s="1">
        <v>705</v>
      </c>
      <c r="G209" s="1">
        <v>3</v>
      </c>
      <c r="H209" s="1" t="str">
        <f>VLOOKUP(vendite[[#This Row],[Provincia]],'Dati di Supporto'!$B$3:$C$105,2)</f>
        <v>Piemonte</v>
      </c>
      <c r="I209" s="1" t="str">
        <f>VLOOKUP(vendite[[#This Row],[Regione]],'Dati di Supporto'!$G$3:$H$22,2)</f>
        <v>NORD</v>
      </c>
      <c r="J209" s="1" t="str">
        <f>IF(F209&lt;400,'Dati di Supporto'!$P$3,IF(AND(F209&gt;400,F209&lt;800),'Dati di Supporto'!$P$4,IF(AND(F209&gt;800,F209&lt;1200),'Dati di Supporto'!$P$5,IF(AND(F209&gt;1200,F209&lt;1500),'Dati di Supporto'!$P$6,IF(F209&gt;1500,'Dati di Supporto'!$P$7,"FALSO")))))</f>
        <v>Fascia 2 (da 400 €  a meno di 800 €)</v>
      </c>
      <c r="K209" s="1" t="str">
        <f>VLOOKUP(vendite[[#This Row],[ID tipo pagamento]],'Dati di Supporto'!$O$12:$P$16,2)</f>
        <v>Carta di credito</v>
      </c>
    </row>
    <row r="210" spans="1:11" x14ac:dyDescent="0.45">
      <c r="A210" s="1">
        <v>216</v>
      </c>
      <c r="B210" s="27">
        <v>41750</v>
      </c>
      <c r="C210" s="1" t="s">
        <v>248</v>
      </c>
      <c r="D210" s="1" t="s">
        <v>115</v>
      </c>
      <c r="E210" s="1" t="s">
        <v>252</v>
      </c>
      <c r="F210" s="1">
        <v>1425</v>
      </c>
      <c r="G210" s="1">
        <v>4</v>
      </c>
      <c r="H210" s="1" t="str">
        <f>VLOOKUP(vendite[[#This Row],[Provincia]],'Dati di Supporto'!$B$3:$C$105,2)</f>
        <v>Liguria</v>
      </c>
      <c r="I210" s="1" t="str">
        <f>VLOOKUP(vendite[[#This Row],[Regione]],'Dati di Supporto'!$G$3:$H$22,2)</f>
        <v>NORD</v>
      </c>
      <c r="J210" s="1" t="str">
        <f>IF(F210&lt;400,'Dati di Supporto'!$P$3,IF(AND(F210&gt;400,F210&lt;800),'Dati di Supporto'!$P$4,IF(AND(F210&gt;800,F210&lt;1200),'Dati di Supporto'!$P$5,IF(AND(F210&gt;1200,F210&lt;1500),'Dati di Supporto'!$P$6,IF(F210&gt;1500,'Dati di Supporto'!$P$7,"FALSO")))))</f>
        <v>Fascia 4 (da 1200 €  a meno di 1500 €)</v>
      </c>
      <c r="K210" s="1" t="str">
        <f>VLOOKUP(vendite[[#This Row],[ID tipo pagamento]],'Dati di Supporto'!$O$12:$P$16,2)</f>
        <v>Bollettino postale</v>
      </c>
    </row>
    <row r="211" spans="1:11" x14ac:dyDescent="0.45">
      <c r="A211" s="1">
        <v>241</v>
      </c>
      <c r="B211" s="27">
        <v>41669</v>
      </c>
      <c r="C211" s="1" t="s">
        <v>248</v>
      </c>
      <c r="D211" s="1" t="s">
        <v>131</v>
      </c>
      <c r="E211" s="1" t="s">
        <v>250</v>
      </c>
      <c r="F211" s="1">
        <v>107</v>
      </c>
      <c r="G211" s="1">
        <v>1</v>
      </c>
      <c r="H211" s="1" t="str">
        <f>VLOOKUP(vendite[[#This Row],[Provincia]],'Dati di Supporto'!$B$3:$C$105,2)</f>
        <v>Piemonte</v>
      </c>
      <c r="I211" s="1" t="str">
        <f>VLOOKUP(vendite[[#This Row],[Regione]],'Dati di Supporto'!$G$3:$H$22,2)</f>
        <v>NORD</v>
      </c>
      <c r="J211" s="1" t="str">
        <f>IF(F211&lt;400,'Dati di Supporto'!$P$3,IF(AND(F211&gt;400,F211&lt;800),'Dati di Supporto'!$P$4,IF(AND(F211&gt;800,F211&lt;1200),'Dati di Supporto'!$P$5,IF(AND(F211&gt;1200,F211&lt;1500),'Dati di Supporto'!$P$6,IF(F211&gt;1500,'Dati di Supporto'!$P$7,"FALSO")))))</f>
        <v>Fascia 1 (inferiore a 400 €)</v>
      </c>
      <c r="K211" s="1" t="str">
        <f>VLOOKUP(vendite[[#This Row],[ID tipo pagamento]],'Dati di Supporto'!$O$12:$P$16,2)</f>
        <v>Contanti</v>
      </c>
    </row>
    <row r="212" spans="1:11" x14ac:dyDescent="0.45">
      <c r="A212" s="1">
        <v>242</v>
      </c>
      <c r="B212" s="27">
        <v>41800</v>
      </c>
      <c r="C212" s="1" t="s">
        <v>248</v>
      </c>
      <c r="D212" s="1" t="s">
        <v>127</v>
      </c>
      <c r="E212" s="1" t="s">
        <v>250</v>
      </c>
      <c r="F212" s="1">
        <v>1430</v>
      </c>
      <c r="G212" s="1">
        <v>2</v>
      </c>
      <c r="H212" s="1" t="str">
        <f>VLOOKUP(vendite[[#This Row],[Provincia]],'Dati di Supporto'!$B$3:$C$105,2)</f>
        <v>Friuli-Venezia Giulia</v>
      </c>
      <c r="I212" s="1" t="str">
        <f>VLOOKUP(vendite[[#This Row],[Regione]],'Dati di Supporto'!$G$3:$H$22,2)</f>
        <v>NORD</v>
      </c>
      <c r="J212" s="1" t="str">
        <f>IF(F212&lt;400,'Dati di Supporto'!$P$3,IF(AND(F212&gt;400,F212&lt;800),'Dati di Supporto'!$P$4,IF(AND(F212&gt;800,F212&lt;1200),'Dati di Supporto'!$P$5,IF(AND(F212&gt;1200,F212&lt;1500),'Dati di Supporto'!$P$6,IF(F212&gt;1500,'Dati di Supporto'!$P$7,"FALSO")))))</f>
        <v>Fascia 4 (da 1200 €  a meno di 1500 €)</v>
      </c>
      <c r="K212" s="1" t="str">
        <f>VLOOKUP(vendite[[#This Row],[ID tipo pagamento]],'Dati di Supporto'!$O$12:$P$16,2)</f>
        <v>Bonifico Bancario</v>
      </c>
    </row>
    <row r="213" spans="1:11" x14ac:dyDescent="0.45">
      <c r="A213" s="1">
        <v>251</v>
      </c>
      <c r="B213" s="27">
        <v>41804</v>
      </c>
      <c r="C213" s="1" t="s">
        <v>248</v>
      </c>
      <c r="D213" s="1" t="s">
        <v>104</v>
      </c>
      <c r="E213" s="1" t="s">
        <v>250</v>
      </c>
      <c r="F213" s="1">
        <v>95</v>
      </c>
      <c r="G213" s="1">
        <v>3</v>
      </c>
      <c r="H213" s="1" t="str">
        <f>VLOOKUP(vendite[[#This Row],[Provincia]],'Dati di Supporto'!$B$3:$C$105,2)</f>
        <v>Friuli-Venezia Giulia</v>
      </c>
      <c r="I213" s="1" t="str">
        <f>VLOOKUP(vendite[[#This Row],[Regione]],'Dati di Supporto'!$G$3:$H$22,2)</f>
        <v>NORD</v>
      </c>
      <c r="J213" s="1" t="str">
        <f>IF(F213&lt;400,'Dati di Supporto'!$P$3,IF(AND(F213&gt;400,F213&lt;800),'Dati di Supporto'!$P$4,IF(AND(F213&gt;800,F213&lt;1200),'Dati di Supporto'!$P$5,IF(AND(F213&gt;1200,F213&lt;1500),'Dati di Supporto'!$P$6,IF(F213&gt;1500,'Dati di Supporto'!$P$7,"FALSO")))))</f>
        <v>Fascia 1 (inferiore a 400 €)</v>
      </c>
      <c r="K213" s="1" t="str">
        <f>VLOOKUP(vendite[[#This Row],[ID tipo pagamento]],'Dati di Supporto'!$O$12:$P$16,2)</f>
        <v>Carta di credito</v>
      </c>
    </row>
    <row r="214" spans="1:11" x14ac:dyDescent="0.45">
      <c r="A214" s="1">
        <v>253</v>
      </c>
      <c r="B214" s="27">
        <v>41688</v>
      </c>
      <c r="C214" s="1" t="s">
        <v>248</v>
      </c>
      <c r="D214" s="1" t="s">
        <v>117</v>
      </c>
      <c r="E214" s="1" t="s">
        <v>10</v>
      </c>
      <c r="F214" s="1">
        <v>222</v>
      </c>
      <c r="G214" s="1">
        <v>4</v>
      </c>
      <c r="H214" s="1" t="str">
        <f>VLOOKUP(vendite[[#This Row],[Provincia]],'Dati di Supporto'!$B$3:$C$105,2)</f>
        <v>Sicilia</v>
      </c>
      <c r="I214" s="1" t="str">
        <f>VLOOKUP(vendite[[#This Row],[Regione]],'Dati di Supporto'!$G$3:$H$22,2)</f>
        <v>ISOLE</v>
      </c>
      <c r="J214" s="1" t="str">
        <f>IF(F214&lt;400,'Dati di Supporto'!$P$3,IF(AND(F214&gt;400,F214&lt;800),'Dati di Supporto'!$P$4,IF(AND(F214&gt;800,F214&lt;1200),'Dati di Supporto'!$P$5,IF(AND(F214&gt;1200,F214&lt;1500),'Dati di Supporto'!$P$6,IF(F214&gt;1500,'Dati di Supporto'!$P$7,"FALSO")))))</f>
        <v>Fascia 1 (inferiore a 400 €)</v>
      </c>
      <c r="K214" s="1" t="str">
        <f>VLOOKUP(vendite[[#This Row],[ID tipo pagamento]],'Dati di Supporto'!$O$12:$P$16,2)</f>
        <v>Bollettino postale</v>
      </c>
    </row>
    <row r="215" spans="1:11" x14ac:dyDescent="0.45">
      <c r="A215" s="1">
        <v>257</v>
      </c>
      <c r="B215" s="27">
        <v>41757</v>
      </c>
      <c r="C215" s="1" t="s">
        <v>248</v>
      </c>
      <c r="D215" s="1" t="s">
        <v>109</v>
      </c>
      <c r="E215" s="1" t="s">
        <v>250</v>
      </c>
      <c r="F215" s="1">
        <v>1048</v>
      </c>
      <c r="G215" s="1">
        <v>5</v>
      </c>
      <c r="H215" s="1" t="str">
        <f>VLOOKUP(vendite[[#This Row],[Provincia]],'Dati di Supporto'!$B$3:$C$105,2)</f>
        <v>Lazio</v>
      </c>
      <c r="I215" s="1" t="str">
        <f>VLOOKUP(vendite[[#This Row],[Regione]],'Dati di Supporto'!$G$3:$H$22,2)</f>
        <v>CENTRO</v>
      </c>
      <c r="J215" s="1" t="str">
        <f>IF(F215&lt;400,'Dati di Supporto'!$P$3,IF(AND(F215&gt;400,F215&lt;800),'Dati di Supporto'!$P$4,IF(AND(F215&gt;800,F215&lt;1200),'Dati di Supporto'!$P$5,IF(AND(F215&gt;1200,F215&lt;1500),'Dati di Supporto'!$P$6,IF(F215&gt;1500,'Dati di Supporto'!$P$7,"FALSO")))))</f>
        <v>Fascia 3 (da 800 €  a meno di 1200 €)</v>
      </c>
      <c r="K215" s="1" t="str">
        <f>VLOOKUP(vendite[[#This Row],[ID tipo pagamento]],'Dati di Supporto'!$O$12:$P$16,2)</f>
        <v>Assegno Bancario</v>
      </c>
    </row>
    <row r="216" spans="1:11" x14ac:dyDescent="0.45">
      <c r="A216" s="1">
        <v>260</v>
      </c>
      <c r="B216" s="27">
        <v>41752</v>
      </c>
      <c r="C216" s="1" t="s">
        <v>248</v>
      </c>
      <c r="D216" s="1" t="s">
        <v>131</v>
      </c>
      <c r="E216" s="1" t="s">
        <v>252</v>
      </c>
      <c r="F216" s="1">
        <v>910</v>
      </c>
      <c r="G216" s="1">
        <v>2</v>
      </c>
      <c r="H216" s="1" t="str">
        <f>VLOOKUP(vendite[[#This Row],[Provincia]],'Dati di Supporto'!$B$3:$C$105,2)</f>
        <v>Piemonte</v>
      </c>
      <c r="I216" s="1" t="str">
        <f>VLOOKUP(vendite[[#This Row],[Regione]],'Dati di Supporto'!$G$3:$H$22,2)</f>
        <v>NORD</v>
      </c>
      <c r="J216" s="1" t="str">
        <f>IF(F216&lt;400,'Dati di Supporto'!$P$3,IF(AND(F216&gt;400,F216&lt;800),'Dati di Supporto'!$P$4,IF(AND(F216&gt;800,F216&lt;1200),'Dati di Supporto'!$P$5,IF(AND(F216&gt;1200,F216&lt;1500),'Dati di Supporto'!$P$6,IF(F216&gt;1500,'Dati di Supporto'!$P$7,"FALSO")))))</f>
        <v>Fascia 3 (da 800 €  a meno di 1200 €)</v>
      </c>
      <c r="K216" s="1" t="str">
        <f>VLOOKUP(vendite[[#This Row],[ID tipo pagamento]],'Dati di Supporto'!$O$12:$P$16,2)</f>
        <v>Bonifico Bancario</v>
      </c>
    </row>
    <row r="217" spans="1:11" x14ac:dyDescent="0.45">
      <c r="A217" s="1">
        <v>262</v>
      </c>
      <c r="B217" s="27">
        <v>41780</v>
      </c>
      <c r="C217" s="1" t="s">
        <v>248</v>
      </c>
      <c r="D217" s="1" t="s">
        <v>113</v>
      </c>
      <c r="E217" s="1" t="s">
        <v>251</v>
      </c>
      <c r="F217" s="1">
        <v>1006</v>
      </c>
      <c r="G217" s="1">
        <v>2</v>
      </c>
      <c r="H217" s="1" t="str">
        <f>VLOOKUP(vendite[[#This Row],[Provincia]],'Dati di Supporto'!$B$3:$C$105,2)</f>
        <v>Campania</v>
      </c>
      <c r="I217" s="1" t="str">
        <f>VLOOKUP(vendite[[#This Row],[Regione]],'Dati di Supporto'!$G$3:$H$22,2)</f>
        <v>SUD</v>
      </c>
      <c r="J217" s="1" t="str">
        <f>IF(F217&lt;400,'Dati di Supporto'!$P$3,IF(AND(F217&gt;400,F217&lt;800),'Dati di Supporto'!$P$4,IF(AND(F217&gt;800,F217&lt;1200),'Dati di Supporto'!$P$5,IF(AND(F217&gt;1200,F217&lt;1500),'Dati di Supporto'!$P$6,IF(F217&gt;1500,'Dati di Supporto'!$P$7,"FALSO")))))</f>
        <v>Fascia 3 (da 800 €  a meno di 1200 €)</v>
      </c>
      <c r="K217" s="1" t="str">
        <f>VLOOKUP(vendite[[#This Row],[ID tipo pagamento]],'Dati di Supporto'!$O$12:$P$16,2)</f>
        <v>Bonifico Bancario</v>
      </c>
    </row>
    <row r="218" spans="1:11" x14ac:dyDescent="0.45">
      <c r="A218" s="1">
        <v>263</v>
      </c>
      <c r="B218" s="27">
        <v>41667</v>
      </c>
      <c r="C218" s="1" t="s">
        <v>248</v>
      </c>
      <c r="D218" s="1" t="s">
        <v>104</v>
      </c>
      <c r="E218" s="1" t="s">
        <v>11</v>
      </c>
      <c r="F218" s="1">
        <v>268</v>
      </c>
      <c r="G218" s="1">
        <v>4</v>
      </c>
      <c r="H218" s="1" t="str">
        <f>VLOOKUP(vendite[[#This Row],[Provincia]],'Dati di Supporto'!$B$3:$C$105,2)</f>
        <v>Friuli-Venezia Giulia</v>
      </c>
      <c r="I218" s="1" t="str">
        <f>VLOOKUP(vendite[[#This Row],[Regione]],'Dati di Supporto'!$G$3:$H$22,2)</f>
        <v>NORD</v>
      </c>
      <c r="J218" s="1" t="str">
        <f>IF(F218&lt;400,'Dati di Supporto'!$P$3,IF(AND(F218&gt;400,F218&lt;800),'Dati di Supporto'!$P$4,IF(AND(F218&gt;800,F218&lt;1200),'Dati di Supporto'!$P$5,IF(AND(F218&gt;1200,F218&lt;1500),'Dati di Supporto'!$P$6,IF(F218&gt;1500,'Dati di Supporto'!$P$7,"FALSO")))))</f>
        <v>Fascia 1 (inferiore a 400 €)</v>
      </c>
      <c r="K218" s="1" t="str">
        <f>VLOOKUP(vendite[[#This Row],[ID tipo pagamento]],'Dati di Supporto'!$O$12:$P$16,2)</f>
        <v>Bollettino postale</v>
      </c>
    </row>
    <row r="219" spans="1:11" x14ac:dyDescent="0.45">
      <c r="A219" s="1">
        <v>267</v>
      </c>
      <c r="B219" s="27">
        <v>41799</v>
      </c>
      <c r="C219" s="1" t="s">
        <v>248</v>
      </c>
      <c r="D219" s="1" t="s">
        <v>115</v>
      </c>
      <c r="E219" s="1" t="s">
        <v>252</v>
      </c>
      <c r="F219" s="1">
        <v>892</v>
      </c>
      <c r="G219" s="1">
        <v>4</v>
      </c>
      <c r="H219" s="1" t="str">
        <f>VLOOKUP(vendite[[#This Row],[Provincia]],'Dati di Supporto'!$B$3:$C$105,2)</f>
        <v>Liguria</v>
      </c>
      <c r="I219" s="1" t="str">
        <f>VLOOKUP(vendite[[#This Row],[Regione]],'Dati di Supporto'!$G$3:$H$22,2)</f>
        <v>NORD</v>
      </c>
      <c r="J219" s="1" t="str">
        <f>IF(F219&lt;400,'Dati di Supporto'!$P$3,IF(AND(F219&gt;400,F219&lt;800),'Dati di Supporto'!$P$4,IF(AND(F219&gt;800,F219&lt;1200),'Dati di Supporto'!$P$5,IF(AND(F219&gt;1200,F219&lt;1500),'Dati di Supporto'!$P$6,IF(F219&gt;1500,'Dati di Supporto'!$P$7,"FALSO")))))</f>
        <v>Fascia 3 (da 800 €  a meno di 1200 €)</v>
      </c>
      <c r="K219" s="1" t="str">
        <f>VLOOKUP(vendite[[#This Row],[ID tipo pagamento]],'Dati di Supporto'!$O$12:$P$16,2)</f>
        <v>Bollettino postale</v>
      </c>
    </row>
    <row r="220" spans="1:11" x14ac:dyDescent="0.45">
      <c r="A220" s="1">
        <v>274</v>
      </c>
      <c r="B220" s="27">
        <v>41683</v>
      </c>
      <c r="C220" s="1" t="s">
        <v>248</v>
      </c>
      <c r="D220" s="1" t="s">
        <v>134</v>
      </c>
      <c r="E220" s="1" t="s">
        <v>251</v>
      </c>
      <c r="F220" s="1">
        <v>792</v>
      </c>
      <c r="G220" s="1">
        <v>5</v>
      </c>
      <c r="H220" s="1" t="str">
        <f>VLOOKUP(vendite[[#This Row],[Provincia]],'Dati di Supporto'!$B$3:$C$105,2)</f>
        <v>Veneto</v>
      </c>
      <c r="I220" s="1" t="str">
        <f>VLOOKUP(vendite[[#This Row],[Regione]],'Dati di Supporto'!$G$3:$H$22,2)</f>
        <v>NORD</v>
      </c>
      <c r="J220" s="1" t="str">
        <f>IF(F220&lt;400,'Dati di Supporto'!$P$3,IF(AND(F220&gt;400,F220&lt;800),'Dati di Supporto'!$P$4,IF(AND(F220&gt;800,F220&lt;1200),'Dati di Supporto'!$P$5,IF(AND(F220&gt;1200,F220&lt;1500),'Dati di Supporto'!$P$6,IF(F220&gt;1500,'Dati di Supporto'!$P$7,"FALSO")))))</f>
        <v>Fascia 2 (da 400 €  a meno di 800 €)</v>
      </c>
      <c r="K220" s="1" t="str">
        <f>VLOOKUP(vendite[[#This Row],[ID tipo pagamento]],'Dati di Supporto'!$O$12:$P$16,2)</f>
        <v>Assegno Bancario</v>
      </c>
    </row>
    <row r="221" spans="1:11" x14ac:dyDescent="0.45">
      <c r="A221" s="1">
        <v>275</v>
      </c>
      <c r="B221" s="27">
        <v>41799</v>
      </c>
      <c r="C221" s="1" t="s">
        <v>248</v>
      </c>
      <c r="D221" s="1" t="s">
        <v>109</v>
      </c>
      <c r="E221" s="1" t="s">
        <v>11</v>
      </c>
      <c r="F221" s="1">
        <v>1284</v>
      </c>
      <c r="G221" s="1">
        <v>2</v>
      </c>
      <c r="H221" s="1" t="str">
        <f>VLOOKUP(vendite[[#This Row],[Provincia]],'Dati di Supporto'!$B$3:$C$105,2)</f>
        <v>Lazio</v>
      </c>
      <c r="I221" s="1" t="str">
        <f>VLOOKUP(vendite[[#This Row],[Regione]],'Dati di Supporto'!$G$3:$H$22,2)</f>
        <v>CENTRO</v>
      </c>
      <c r="J221" s="1" t="str">
        <f>IF(F221&lt;400,'Dati di Supporto'!$P$3,IF(AND(F221&gt;400,F221&lt;800),'Dati di Supporto'!$P$4,IF(AND(F221&gt;800,F221&lt;1200),'Dati di Supporto'!$P$5,IF(AND(F221&gt;1200,F221&lt;1500),'Dati di Supporto'!$P$6,IF(F221&gt;1500,'Dati di Supporto'!$P$7,"FALSO")))))</f>
        <v>Fascia 4 (da 1200 €  a meno di 1500 €)</v>
      </c>
      <c r="K221" s="1" t="str">
        <f>VLOOKUP(vendite[[#This Row],[ID tipo pagamento]],'Dati di Supporto'!$O$12:$P$16,2)</f>
        <v>Bonifico Bancario</v>
      </c>
    </row>
    <row r="222" spans="1:11" x14ac:dyDescent="0.45">
      <c r="A222" s="1">
        <v>276</v>
      </c>
      <c r="B222" s="27">
        <v>41730</v>
      </c>
      <c r="C222" s="1" t="s">
        <v>248</v>
      </c>
      <c r="D222" s="1" t="s">
        <v>106</v>
      </c>
      <c r="E222" s="1" t="s">
        <v>10</v>
      </c>
      <c r="F222" s="1">
        <v>1007</v>
      </c>
      <c r="G222" s="1">
        <v>3</v>
      </c>
      <c r="H222" s="1" t="str">
        <f>VLOOKUP(vendite[[#This Row],[Provincia]],'Dati di Supporto'!$B$3:$C$105,2)</f>
        <v>Toscana</v>
      </c>
      <c r="I222" s="1" t="str">
        <f>VLOOKUP(vendite[[#This Row],[Regione]],'Dati di Supporto'!$G$3:$H$22,2)</f>
        <v>CENTRO</v>
      </c>
      <c r="J222" s="1" t="str">
        <f>IF(F222&lt;400,'Dati di Supporto'!$P$3,IF(AND(F222&gt;400,F222&lt;800),'Dati di Supporto'!$P$4,IF(AND(F222&gt;800,F222&lt;1200),'Dati di Supporto'!$P$5,IF(AND(F222&gt;1200,F222&lt;1500),'Dati di Supporto'!$P$6,IF(F222&gt;1500,'Dati di Supporto'!$P$7,"FALSO")))))</f>
        <v>Fascia 3 (da 800 €  a meno di 1200 €)</v>
      </c>
      <c r="K222" s="1" t="str">
        <f>VLOOKUP(vendite[[#This Row],[ID tipo pagamento]],'Dati di Supporto'!$O$12:$P$16,2)</f>
        <v>Carta di credito</v>
      </c>
    </row>
    <row r="223" spans="1:11" x14ac:dyDescent="0.45">
      <c r="A223" s="1">
        <v>288</v>
      </c>
      <c r="B223" s="27">
        <v>41697</v>
      </c>
      <c r="C223" s="1" t="s">
        <v>248</v>
      </c>
      <c r="D223" s="1" t="s">
        <v>102</v>
      </c>
      <c r="E223" s="1" t="s">
        <v>250</v>
      </c>
      <c r="F223" s="1">
        <v>742</v>
      </c>
      <c r="G223" s="1">
        <v>1</v>
      </c>
      <c r="H223" s="1" t="str">
        <f>VLOOKUP(vendite[[#This Row],[Provincia]],'Dati di Supporto'!$B$3:$C$105,2)</f>
        <v>Toscana</v>
      </c>
      <c r="I223" s="1" t="str">
        <f>VLOOKUP(vendite[[#This Row],[Regione]],'Dati di Supporto'!$G$3:$H$22,2)</f>
        <v>CENTRO</v>
      </c>
      <c r="J223" s="1" t="str">
        <f>IF(F223&lt;400,'Dati di Supporto'!$P$3,IF(AND(F223&gt;400,F223&lt;800),'Dati di Supporto'!$P$4,IF(AND(F223&gt;800,F223&lt;1200),'Dati di Supporto'!$P$5,IF(AND(F223&gt;1200,F223&lt;1500),'Dati di Supporto'!$P$6,IF(F223&gt;1500,'Dati di Supporto'!$P$7,"FALSO")))))</f>
        <v>Fascia 2 (da 400 €  a meno di 800 €)</v>
      </c>
      <c r="K223" s="1" t="str">
        <f>VLOOKUP(vendite[[#This Row],[ID tipo pagamento]],'Dati di Supporto'!$O$12:$P$16,2)</f>
        <v>Contanti</v>
      </c>
    </row>
    <row r="224" spans="1:11" x14ac:dyDescent="0.45">
      <c r="A224" s="1">
        <v>297</v>
      </c>
      <c r="B224" s="27">
        <v>41703</v>
      </c>
      <c r="C224" s="1" t="s">
        <v>248</v>
      </c>
      <c r="D224" s="1" t="s">
        <v>105</v>
      </c>
      <c r="E224" s="1" t="s">
        <v>250</v>
      </c>
      <c r="F224" s="1">
        <v>94</v>
      </c>
      <c r="G224" s="1">
        <v>5</v>
      </c>
      <c r="H224" s="1" t="str">
        <f>VLOOKUP(vendite[[#This Row],[Provincia]],'Dati di Supporto'!$B$3:$C$105,2)</f>
        <v>Basilicata</v>
      </c>
      <c r="I224" s="1" t="str">
        <f>VLOOKUP(vendite[[#This Row],[Regione]],'Dati di Supporto'!$G$3:$H$22,2)</f>
        <v>SUD</v>
      </c>
      <c r="J224" s="1" t="str">
        <f>IF(F224&lt;400,'Dati di Supporto'!$P$3,IF(AND(F224&gt;400,F224&lt;800),'Dati di Supporto'!$P$4,IF(AND(F224&gt;800,F224&lt;1200),'Dati di Supporto'!$P$5,IF(AND(F224&gt;1200,F224&lt;1500),'Dati di Supporto'!$P$6,IF(F224&gt;1500,'Dati di Supporto'!$P$7,"FALSO")))))</f>
        <v>Fascia 1 (inferiore a 400 €)</v>
      </c>
      <c r="K224" s="1" t="str">
        <f>VLOOKUP(vendite[[#This Row],[ID tipo pagamento]],'Dati di Supporto'!$O$12:$P$16,2)</f>
        <v>Assegno Bancario</v>
      </c>
    </row>
    <row r="225" spans="1:11" x14ac:dyDescent="0.45">
      <c r="A225" s="1">
        <v>299</v>
      </c>
      <c r="B225" s="27">
        <v>41677</v>
      </c>
      <c r="C225" s="1" t="s">
        <v>248</v>
      </c>
      <c r="D225" s="1" t="s">
        <v>211</v>
      </c>
      <c r="E225" s="1" t="s">
        <v>250</v>
      </c>
      <c r="F225" s="1">
        <v>1266</v>
      </c>
      <c r="G225" s="1">
        <v>4</v>
      </c>
      <c r="H225" s="1" t="str">
        <f>VLOOKUP(vendite[[#This Row],[Provincia]],'Dati di Supporto'!$B$3:$C$105,2)</f>
        <v>Calabria</v>
      </c>
      <c r="I225" s="1" t="str">
        <f>VLOOKUP(vendite[[#This Row],[Regione]],'Dati di Supporto'!$G$3:$H$22,2)</f>
        <v>SUD</v>
      </c>
      <c r="J225" s="1" t="str">
        <f>IF(F225&lt;400,'Dati di Supporto'!$P$3,IF(AND(F225&gt;400,F225&lt;800),'Dati di Supporto'!$P$4,IF(AND(F225&gt;800,F225&lt;1200),'Dati di Supporto'!$P$5,IF(AND(F225&gt;1200,F225&lt;1500),'Dati di Supporto'!$P$6,IF(F225&gt;1500,'Dati di Supporto'!$P$7,"FALSO")))))</f>
        <v>Fascia 4 (da 1200 €  a meno di 1500 €)</v>
      </c>
      <c r="K225" s="1" t="str">
        <f>VLOOKUP(vendite[[#This Row],[ID tipo pagamento]],'Dati di Supporto'!$O$12:$P$16,2)</f>
        <v>Bollettino postale</v>
      </c>
    </row>
    <row r="226" spans="1:11" x14ac:dyDescent="0.45">
      <c r="A226" s="1">
        <v>315</v>
      </c>
      <c r="B226" s="27">
        <v>41705</v>
      </c>
      <c r="C226" s="1" t="s">
        <v>248</v>
      </c>
      <c r="D226" s="1" t="s">
        <v>102</v>
      </c>
      <c r="E226" s="1" t="s">
        <v>251</v>
      </c>
      <c r="F226" s="1">
        <v>66</v>
      </c>
      <c r="G226" s="1">
        <v>3</v>
      </c>
      <c r="H226" s="1" t="str">
        <f>VLOOKUP(vendite[[#This Row],[Provincia]],'Dati di Supporto'!$B$3:$C$105,2)</f>
        <v>Toscana</v>
      </c>
      <c r="I226" s="1" t="str">
        <f>VLOOKUP(vendite[[#This Row],[Regione]],'Dati di Supporto'!$G$3:$H$22,2)</f>
        <v>CENTRO</v>
      </c>
      <c r="J226" s="1" t="str">
        <f>IF(F226&lt;400,'Dati di Supporto'!$P$3,IF(AND(F226&gt;400,F226&lt;800),'Dati di Supporto'!$P$4,IF(AND(F226&gt;800,F226&lt;1200),'Dati di Supporto'!$P$5,IF(AND(F226&gt;1200,F226&lt;1500),'Dati di Supporto'!$P$6,IF(F226&gt;1500,'Dati di Supporto'!$P$7,"FALSO")))))</f>
        <v>Fascia 1 (inferiore a 400 €)</v>
      </c>
      <c r="K226" s="1" t="str">
        <f>VLOOKUP(vendite[[#This Row],[ID tipo pagamento]],'Dati di Supporto'!$O$12:$P$16,2)</f>
        <v>Carta di credito</v>
      </c>
    </row>
    <row r="227" spans="1:11" x14ac:dyDescent="0.45">
      <c r="A227" s="1">
        <v>329</v>
      </c>
      <c r="B227" s="27">
        <v>41693</v>
      </c>
      <c r="C227" s="1" t="s">
        <v>248</v>
      </c>
      <c r="D227" s="1" t="s">
        <v>115</v>
      </c>
      <c r="E227" s="1" t="s">
        <v>251</v>
      </c>
      <c r="F227" s="1">
        <v>97</v>
      </c>
      <c r="G227" s="1">
        <v>2</v>
      </c>
      <c r="H227" s="1" t="str">
        <f>VLOOKUP(vendite[[#This Row],[Provincia]],'Dati di Supporto'!$B$3:$C$105,2)</f>
        <v>Liguria</v>
      </c>
      <c r="I227" s="1" t="str">
        <f>VLOOKUP(vendite[[#This Row],[Regione]],'Dati di Supporto'!$G$3:$H$22,2)</f>
        <v>NORD</v>
      </c>
      <c r="J227" s="1" t="str">
        <f>IF(F227&lt;400,'Dati di Supporto'!$P$3,IF(AND(F227&gt;400,F227&lt;800),'Dati di Supporto'!$P$4,IF(AND(F227&gt;800,F227&lt;1200),'Dati di Supporto'!$P$5,IF(AND(F227&gt;1200,F227&lt;1500),'Dati di Supporto'!$P$6,IF(F227&gt;1500,'Dati di Supporto'!$P$7,"FALSO")))))</f>
        <v>Fascia 1 (inferiore a 400 €)</v>
      </c>
      <c r="K227" s="1" t="str">
        <f>VLOOKUP(vendite[[#This Row],[ID tipo pagamento]],'Dati di Supporto'!$O$12:$P$16,2)</f>
        <v>Bonifico Bancario</v>
      </c>
    </row>
    <row r="228" spans="1:11" x14ac:dyDescent="0.45">
      <c r="A228" s="1">
        <v>334</v>
      </c>
      <c r="B228" s="27">
        <v>41684</v>
      </c>
      <c r="C228" s="1" t="s">
        <v>248</v>
      </c>
      <c r="D228" s="1" t="s">
        <v>116</v>
      </c>
      <c r="E228" s="1" t="s">
        <v>251</v>
      </c>
      <c r="F228" s="1">
        <v>1554</v>
      </c>
      <c r="G228" s="1">
        <v>4</v>
      </c>
      <c r="H228" s="1" t="str">
        <f>VLOOKUP(vendite[[#This Row],[Provincia]],'Dati di Supporto'!$B$3:$C$105,2)</f>
        <v>Toscana</v>
      </c>
      <c r="I228" s="1" t="str">
        <f>VLOOKUP(vendite[[#This Row],[Regione]],'Dati di Supporto'!$G$3:$H$22,2)</f>
        <v>CENTRO</v>
      </c>
      <c r="J228" s="1" t="str">
        <f>IF(F228&lt;400,'Dati di Supporto'!$P$3,IF(AND(F228&gt;400,F228&lt;800),'Dati di Supporto'!$P$4,IF(AND(F228&gt;800,F228&lt;1200),'Dati di Supporto'!$P$5,IF(AND(F228&gt;1200,F228&lt;1500),'Dati di Supporto'!$P$6,IF(F228&gt;1500,'Dati di Supporto'!$P$7,"FALSO")))))</f>
        <v>Fascia 5 (da 1500 € e oltre)</v>
      </c>
      <c r="K228" s="1" t="str">
        <f>VLOOKUP(vendite[[#This Row],[ID tipo pagamento]],'Dati di Supporto'!$O$12:$P$16,2)</f>
        <v>Bollettino postale</v>
      </c>
    </row>
    <row r="229" spans="1:11" x14ac:dyDescent="0.45">
      <c r="A229" s="1">
        <v>338</v>
      </c>
      <c r="B229" s="27">
        <v>41769</v>
      </c>
      <c r="C229" s="1" t="s">
        <v>248</v>
      </c>
      <c r="D229" s="1" t="s">
        <v>135</v>
      </c>
      <c r="E229" s="1" t="s">
        <v>250</v>
      </c>
      <c r="F229" s="1">
        <v>844</v>
      </c>
      <c r="G229" s="1">
        <v>5</v>
      </c>
      <c r="H229" s="1" t="str">
        <f>VLOOKUP(vendite[[#This Row],[Provincia]],'Dati di Supporto'!$B$3:$C$105,2)</f>
        <v>Lazio</v>
      </c>
      <c r="I229" s="1" t="str">
        <f>VLOOKUP(vendite[[#This Row],[Regione]],'Dati di Supporto'!$G$3:$H$22,2)</f>
        <v>CENTRO</v>
      </c>
      <c r="J229" s="1" t="str">
        <f>IF(F229&lt;400,'Dati di Supporto'!$P$3,IF(AND(F229&gt;400,F229&lt;800),'Dati di Supporto'!$P$4,IF(AND(F229&gt;800,F229&lt;1200),'Dati di Supporto'!$P$5,IF(AND(F229&gt;1200,F229&lt;1500),'Dati di Supporto'!$P$6,IF(F229&gt;1500,'Dati di Supporto'!$P$7,"FALSO")))))</f>
        <v>Fascia 3 (da 800 €  a meno di 1200 €)</v>
      </c>
      <c r="K229" s="1" t="str">
        <f>VLOOKUP(vendite[[#This Row],[ID tipo pagamento]],'Dati di Supporto'!$O$12:$P$16,2)</f>
        <v>Assegno Bancario</v>
      </c>
    </row>
    <row r="230" spans="1:11" x14ac:dyDescent="0.45">
      <c r="A230" s="1">
        <v>340</v>
      </c>
      <c r="B230" s="27">
        <v>41733</v>
      </c>
      <c r="C230" s="1" t="s">
        <v>248</v>
      </c>
      <c r="D230" s="1" t="s">
        <v>120</v>
      </c>
      <c r="E230" s="1" t="s">
        <v>10</v>
      </c>
      <c r="F230" s="1">
        <v>1937</v>
      </c>
      <c r="G230" s="1">
        <v>1</v>
      </c>
      <c r="H230" s="1" t="str">
        <f>VLOOKUP(vendite[[#This Row],[Provincia]],'Dati di Supporto'!$B$3:$C$105,2)</f>
        <v>Abruzzo</v>
      </c>
      <c r="I230" s="1" t="str">
        <f>VLOOKUP(vendite[[#This Row],[Regione]],'Dati di Supporto'!$G$3:$H$22,2)</f>
        <v>CENTRO</v>
      </c>
      <c r="J230" s="1" t="str">
        <f>IF(F230&lt;400,'Dati di Supporto'!$P$3,IF(AND(F230&gt;400,F230&lt;800),'Dati di Supporto'!$P$4,IF(AND(F230&gt;800,F230&lt;1200),'Dati di Supporto'!$P$5,IF(AND(F230&gt;1200,F230&lt;1500),'Dati di Supporto'!$P$6,IF(F230&gt;1500,'Dati di Supporto'!$P$7,"FALSO")))))</f>
        <v>Fascia 5 (da 1500 € e oltre)</v>
      </c>
      <c r="K230" s="1" t="str">
        <f>VLOOKUP(vendite[[#This Row],[ID tipo pagamento]],'Dati di Supporto'!$O$12:$P$16,2)</f>
        <v>Contanti</v>
      </c>
    </row>
    <row r="231" spans="1:11" x14ac:dyDescent="0.45">
      <c r="A231" s="1">
        <v>343</v>
      </c>
      <c r="B231" s="27">
        <v>41756</v>
      </c>
      <c r="C231" s="1" t="s">
        <v>248</v>
      </c>
      <c r="D231" s="1" t="s">
        <v>128</v>
      </c>
      <c r="E231" s="1" t="s">
        <v>11</v>
      </c>
      <c r="F231" s="1">
        <v>990</v>
      </c>
      <c r="G231" s="1">
        <v>5</v>
      </c>
      <c r="H231" s="1" t="str">
        <f>VLOOKUP(vendite[[#This Row],[Provincia]],'Dati di Supporto'!$B$3:$C$105,2)</f>
        <v>Lombardia</v>
      </c>
      <c r="I231" s="1" t="str">
        <f>VLOOKUP(vendite[[#This Row],[Regione]],'Dati di Supporto'!$G$3:$H$22,2)</f>
        <v>NORD</v>
      </c>
      <c r="J231" s="1" t="str">
        <f>IF(F231&lt;400,'Dati di Supporto'!$P$3,IF(AND(F231&gt;400,F231&lt;800),'Dati di Supporto'!$P$4,IF(AND(F231&gt;800,F231&lt;1200),'Dati di Supporto'!$P$5,IF(AND(F231&gt;1200,F231&lt;1500),'Dati di Supporto'!$P$6,IF(F231&gt;1500,'Dati di Supporto'!$P$7,"FALSO")))))</f>
        <v>Fascia 3 (da 800 €  a meno di 1200 €)</v>
      </c>
      <c r="K231" s="1" t="str">
        <f>VLOOKUP(vendite[[#This Row],[ID tipo pagamento]],'Dati di Supporto'!$O$12:$P$16,2)</f>
        <v>Assegno Bancario</v>
      </c>
    </row>
    <row r="232" spans="1:11" x14ac:dyDescent="0.45">
      <c r="A232" s="1">
        <v>362</v>
      </c>
      <c r="B232" s="27">
        <v>41746</v>
      </c>
      <c r="C232" s="1" t="s">
        <v>248</v>
      </c>
      <c r="D232" s="1" t="s">
        <v>117</v>
      </c>
      <c r="E232" s="1" t="s">
        <v>11</v>
      </c>
      <c r="F232" s="1">
        <v>1128</v>
      </c>
      <c r="G232" s="1">
        <v>3</v>
      </c>
      <c r="H232" s="1" t="str">
        <f>VLOOKUP(vendite[[#This Row],[Provincia]],'Dati di Supporto'!$B$3:$C$105,2)</f>
        <v>Sicilia</v>
      </c>
      <c r="I232" s="1" t="str">
        <f>VLOOKUP(vendite[[#This Row],[Regione]],'Dati di Supporto'!$G$3:$H$22,2)</f>
        <v>ISOLE</v>
      </c>
      <c r="J232" s="1" t="str">
        <f>IF(F232&lt;400,'Dati di Supporto'!$P$3,IF(AND(F232&gt;400,F232&lt;800),'Dati di Supporto'!$P$4,IF(AND(F232&gt;800,F232&lt;1200),'Dati di Supporto'!$P$5,IF(AND(F232&gt;1200,F232&lt;1500),'Dati di Supporto'!$P$6,IF(F232&gt;1500,'Dati di Supporto'!$P$7,"FALSO")))))</f>
        <v>Fascia 3 (da 800 €  a meno di 1200 €)</v>
      </c>
      <c r="K232" s="1" t="str">
        <f>VLOOKUP(vendite[[#This Row],[ID tipo pagamento]],'Dati di Supporto'!$O$12:$P$16,2)</f>
        <v>Carta di credito</v>
      </c>
    </row>
    <row r="233" spans="1:11" x14ac:dyDescent="0.45">
      <c r="A233" s="1">
        <v>363</v>
      </c>
      <c r="B233" s="27">
        <v>41759</v>
      </c>
      <c r="C233" s="1" t="s">
        <v>248</v>
      </c>
      <c r="D233" s="1" t="s">
        <v>114</v>
      </c>
      <c r="E233" s="1" t="s">
        <v>252</v>
      </c>
      <c r="F233" s="1">
        <v>849</v>
      </c>
      <c r="G233" s="1">
        <v>2</v>
      </c>
      <c r="H233" s="1" t="str">
        <f>VLOOKUP(vendite[[#This Row],[Provincia]],'Dati di Supporto'!$B$3:$C$105,2)</f>
        <v>Sardegna</v>
      </c>
      <c r="I233" s="1" t="str">
        <f>VLOOKUP(vendite[[#This Row],[Regione]],'Dati di Supporto'!$G$3:$H$22,2)</f>
        <v>ISOLE</v>
      </c>
      <c r="J233" s="1" t="str">
        <f>IF(F233&lt;400,'Dati di Supporto'!$P$3,IF(AND(F233&gt;400,F233&lt;800),'Dati di Supporto'!$P$4,IF(AND(F233&gt;800,F233&lt;1200),'Dati di Supporto'!$P$5,IF(AND(F233&gt;1200,F233&lt;1500),'Dati di Supporto'!$P$6,IF(F233&gt;1500,'Dati di Supporto'!$P$7,"FALSO")))))</f>
        <v>Fascia 3 (da 800 €  a meno di 1200 €)</v>
      </c>
      <c r="K233" s="1" t="str">
        <f>VLOOKUP(vendite[[#This Row],[ID tipo pagamento]],'Dati di Supporto'!$O$12:$P$16,2)</f>
        <v>Bonifico Bancario</v>
      </c>
    </row>
    <row r="234" spans="1:11" x14ac:dyDescent="0.45">
      <c r="A234" s="1">
        <v>364</v>
      </c>
      <c r="B234" s="27">
        <v>41819</v>
      </c>
      <c r="C234" s="1" t="s">
        <v>248</v>
      </c>
      <c r="D234" s="1" t="s">
        <v>128</v>
      </c>
      <c r="E234" s="1" t="s">
        <v>11</v>
      </c>
      <c r="F234" s="1">
        <v>1252</v>
      </c>
      <c r="G234" s="1">
        <v>1</v>
      </c>
      <c r="H234" s="1" t="str">
        <f>VLOOKUP(vendite[[#This Row],[Provincia]],'Dati di Supporto'!$B$3:$C$105,2)</f>
        <v>Lombardia</v>
      </c>
      <c r="I234" s="1" t="str">
        <f>VLOOKUP(vendite[[#This Row],[Regione]],'Dati di Supporto'!$G$3:$H$22,2)</f>
        <v>NORD</v>
      </c>
      <c r="J234" s="1" t="str">
        <f>IF(F234&lt;400,'Dati di Supporto'!$P$3,IF(AND(F234&gt;400,F234&lt;800),'Dati di Supporto'!$P$4,IF(AND(F234&gt;800,F234&lt;1200),'Dati di Supporto'!$P$5,IF(AND(F234&gt;1200,F234&lt;1500),'Dati di Supporto'!$P$6,IF(F234&gt;1500,'Dati di Supporto'!$P$7,"FALSO")))))</f>
        <v>Fascia 4 (da 1200 €  a meno di 1500 €)</v>
      </c>
      <c r="K234" s="1" t="str">
        <f>VLOOKUP(vendite[[#This Row],[ID tipo pagamento]],'Dati di Supporto'!$O$12:$P$16,2)</f>
        <v>Contanti</v>
      </c>
    </row>
    <row r="235" spans="1:11" x14ac:dyDescent="0.45">
      <c r="A235" s="1">
        <v>367</v>
      </c>
      <c r="B235" s="27">
        <v>41692</v>
      </c>
      <c r="C235" s="1" t="s">
        <v>248</v>
      </c>
      <c r="D235" s="1" t="s">
        <v>135</v>
      </c>
      <c r="E235" s="1" t="s">
        <v>10</v>
      </c>
      <c r="F235" s="1">
        <v>653</v>
      </c>
      <c r="G235" s="1">
        <v>3</v>
      </c>
      <c r="H235" s="1" t="str">
        <f>VLOOKUP(vendite[[#This Row],[Provincia]],'Dati di Supporto'!$B$3:$C$105,2)</f>
        <v>Lazio</v>
      </c>
      <c r="I235" s="1" t="str">
        <f>VLOOKUP(vendite[[#This Row],[Regione]],'Dati di Supporto'!$G$3:$H$22,2)</f>
        <v>CENTRO</v>
      </c>
      <c r="J235" s="1" t="str">
        <f>IF(F235&lt;400,'Dati di Supporto'!$P$3,IF(AND(F235&gt;400,F235&lt;800),'Dati di Supporto'!$P$4,IF(AND(F235&gt;800,F235&lt;1200),'Dati di Supporto'!$P$5,IF(AND(F235&gt;1200,F235&lt;1500),'Dati di Supporto'!$P$6,IF(F235&gt;1500,'Dati di Supporto'!$P$7,"FALSO")))))</f>
        <v>Fascia 2 (da 400 €  a meno di 800 €)</v>
      </c>
      <c r="K235" s="1" t="str">
        <f>VLOOKUP(vendite[[#This Row],[ID tipo pagamento]],'Dati di Supporto'!$O$12:$P$16,2)</f>
        <v>Carta di credito</v>
      </c>
    </row>
    <row r="236" spans="1:11" x14ac:dyDescent="0.45">
      <c r="A236" s="1">
        <v>380</v>
      </c>
      <c r="B236" s="27">
        <v>41659</v>
      </c>
      <c r="C236" s="1" t="s">
        <v>248</v>
      </c>
      <c r="D236" s="1" t="s">
        <v>118</v>
      </c>
      <c r="E236" s="1" t="s">
        <v>250</v>
      </c>
      <c r="F236" s="1">
        <v>1469</v>
      </c>
      <c r="G236" s="1">
        <v>2</v>
      </c>
      <c r="H236" s="1" t="str">
        <f>VLOOKUP(vendite[[#This Row],[Provincia]],'Dati di Supporto'!$B$3:$C$105,2)</f>
        <v>Lombardia</v>
      </c>
      <c r="I236" s="1" t="str">
        <f>VLOOKUP(vendite[[#This Row],[Regione]],'Dati di Supporto'!$G$3:$H$22,2)</f>
        <v>NORD</v>
      </c>
      <c r="J236" s="1" t="str">
        <f>IF(F236&lt;400,'Dati di Supporto'!$P$3,IF(AND(F236&gt;400,F236&lt;800),'Dati di Supporto'!$P$4,IF(AND(F236&gt;800,F236&lt;1200),'Dati di Supporto'!$P$5,IF(AND(F236&gt;1200,F236&lt;1500),'Dati di Supporto'!$P$6,IF(F236&gt;1500,'Dati di Supporto'!$P$7,"FALSO")))))</f>
        <v>Fascia 4 (da 1200 €  a meno di 1500 €)</v>
      </c>
      <c r="K236" s="1" t="str">
        <f>VLOOKUP(vendite[[#This Row],[ID tipo pagamento]],'Dati di Supporto'!$O$12:$P$16,2)</f>
        <v>Bonifico Bancario</v>
      </c>
    </row>
    <row r="237" spans="1:11" x14ac:dyDescent="0.45">
      <c r="A237" s="1">
        <v>393</v>
      </c>
      <c r="B237" s="27">
        <v>41814</v>
      </c>
      <c r="C237" s="1" t="s">
        <v>248</v>
      </c>
      <c r="D237" s="1" t="s">
        <v>118</v>
      </c>
      <c r="E237" s="1" t="s">
        <v>251</v>
      </c>
      <c r="F237" s="1">
        <v>1876</v>
      </c>
      <c r="G237" s="1">
        <v>2</v>
      </c>
      <c r="H237" s="1" t="str">
        <f>VLOOKUP(vendite[[#This Row],[Provincia]],'Dati di Supporto'!$B$3:$C$105,2)</f>
        <v>Lombardia</v>
      </c>
      <c r="I237" s="1" t="str">
        <f>VLOOKUP(vendite[[#This Row],[Regione]],'Dati di Supporto'!$G$3:$H$22,2)</f>
        <v>NORD</v>
      </c>
      <c r="J237" s="1" t="str">
        <f>IF(F237&lt;400,'Dati di Supporto'!$P$3,IF(AND(F237&gt;400,F237&lt;800),'Dati di Supporto'!$P$4,IF(AND(F237&gt;800,F237&lt;1200),'Dati di Supporto'!$P$5,IF(AND(F237&gt;1200,F237&lt;1500),'Dati di Supporto'!$P$6,IF(F237&gt;1500,'Dati di Supporto'!$P$7,"FALSO")))))</f>
        <v>Fascia 5 (da 1500 € e oltre)</v>
      </c>
      <c r="K237" s="1" t="str">
        <f>VLOOKUP(vendite[[#This Row],[ID tipo pagamento]],'Dati di Supporto'!$O$12:$P$16,2)</f>
        <v>Bonifico Bancario</v>
      </c>
    </row>
    <row r="238" spans="1:11" x14ac:dyDescent="0.45">
      <c r="A238" s="1">
        <v>397</v>
      </c>
      <c r="B238" s="27">
        <v>41646</v>
      </c>
      <c r="C238" s="1" t="s">
        <v>248</v>
      </c>
      <c r="D238" s="1" t="s">
        <v>106</v>
      </c>
      <c r="E238" s="1" t="s">
        <v>10</v>
      </c>
      <c r="F238" s="1">
        <v>549</v>
      </c>
      <c r="G238" s="1">
        <v>1</v>
      </c>
      <c r="H238" s="1" t="str">
        <f>VLOOKUP(vendite[[#This Row],[Provincia]],'Dati di Supporto'!$B$3:$C$105,2)</f>
        <v>Toscana</v>
      </c>
      <c r="I238" s="1" t="str">
        <f>VLOOKUP(vendite[[#This Row],[Regione]],'Dati di Supporto'!$G$3:$H$22,2)</f>
        <v>CENTRO</v>
      </c>
      <c r="J238" s="1" t="str">
        <f>IF(F238&lt;400,'Dati di Supporto'!$P$3,IF(AND(F238&gt;400,F238&lt;800),'Dati di Supporto'!$P$4,IF(AND(F238&gt;800,F238&lt;1200),'Dati di Supporto'!$P$5,IF(AND(F238&gt;1200,F238&lt;1500),'Dati di Supporto'!$P$6,IF(F238&gt;1500,'Dati di Supporto'!$P$7,"FALSO")))))</f>
        <v>Fascia 2 (da 400 €  a meno di 800 €)</v>
      </c>
      <c r="K238" s="1" t="str">
        <f>VLOOKUP(vendite[[#This Row],[ID tipo pagamento]],'Dati di Supporto'!$O$12:$P$16,2)</f>
        <v>Contanti</v>
      </c>
    </row>
    <row r="239" spans="1:11" x14ac:dyDescent="0.45">
      <c r="A239" s="1">
        <v>402</v>
      </c>
      <c r="B239" s="27">
        <v>41649</v>
      </c>
      <c r="C239" s="1" t="s">
        <v>248</v>
      </c>
      <c r="D239" s="1" t="s">
        <v>109</v>
      </c>
      <c r="E239" s="1" t="s">
        <v>11</v>
      </c>
      <c r="F239" s="1">
        <v>681</v>
      </c>
      <c r="G239" s="1">
        <v>4</v>
      </c>
      <c r="H239" s="1" t="str">
        <f>VLOOKUP(vendite[[#This Row],[Provincia]],'Dati di Supporto'!$B$3:$C$105,2)</f>
        <v>Lazio</v>
      </c>
      <c r="I239" s="1" t="str">
        <f>VLOOKUP(vendite[[#This Row],[Regione]],'Dati di Supporto'!$G$3:$H$22,2)</f>
        <v>CENTRO</v>
      </c>
      <c r="J239" s="1" t="str">
        <f>IF(F239&lt;400,'Dati di Supporto'!$P$3,IF(AND(F239&gt;400,F239&lt;800),'Dati di Supporto'!$P$4,IF(AND(F239&gt;800,F239&lt;1200),'Dati di Supporto'!$P$5,IF(AND(F239&gt;1200,F239&lt;1500),'Dati di Supporto'!$P$6,IF(F239&gt;1500,'Dati di Supporto'!$P$7,"FALSO")))))</f>
        <v>Fascia 2 (da 400 €  a meno di 800 €)</v>
      </c>
      <c r="K239" s="1" t="str">
        <f>VLOOKUP(vendite[[#This Row],[ID tipo pagamento]],'Dati di Supporto'!$O$12:$P$16,2)</f>
        <v>Bollettino postale</v>
      </c>
    </row>
    <row r="240" spans="1:11" x14ac:dyDescent="0.45">
      <c r="A240" s="1">
        <v>409</v>
      </c>
      <c r="B240" s="27">
        <v>41695</v>
      </c>
      <c r="C240" s="1" t="s">
        <v>248</v>
      </c>
      <c r="D240" s="1" t="s">
        <v>133</v>
      </c>
      <c r="E240" s="1" t="s">
        <v>252</v>
      </c>
      <c r="F240" s="1">
        <v>1839</v>
      </c>
      <c r="G240" s="1">
        <v>4</v>
      </c>
      <c r="H240" s="1" t="str">
        <f>VLOOKUP(vendite[[#This Row],[Provincia]],'Dati di Supporto'!$B$3:$C$105,2)</f>
        <v>Calabria</v>
      </c>
      <c r="I240" s="1" t="str">
        <f>VLOOKUP(vendite[[#This Row],[Regione]],'Dati di Supporto'!$G$3:$H$22,2)</f>
        <v>SUD</v>
      </c>
      <c r="J240" s="1" t="str">
        <f>IF(F240&lt;400,'Dati di Supporto'!$P$3,IF(AND(F240&gt;400,F240&lt;800),'Dati di Supporto'!$P$4,IF(AND(F240&gt;800,F240&lt;1200),'Dati di Supporto'!$P$5,IF(AND(F240&gt;1200,F240&lt;1500),'Dati di Supporto'!$P$6,IF(F240&gt;1500,'Dati di Supporto'!$P$7,"FALSO")))))</f>
        <v>Fascia 5 (da 1500 € e oltre)</v>
      </c>
      <c r="K240" s="1" t="str">
        <f>VLOOKUP(vendite[[#This Row],[ID tipo pagamento]],'Dati di Supporto'!$O$12:$P$16,2)</f>
        <v>Bollettino postale</v>
      </c>
    </row>
    <row r="241" spans="1:11" x14ac:dyDescent="0.45">
      <c r="A241" s="1">
        <v>427</v>
      </c>
      <c r="B241" s="27">
        <v>41814</v>
      </c>
      <c r="C241" s="1" t="s">
        <v>248</v>
      </c>
      <c r="D241" s="1" t="s">
        <v>101</v>
      </c>
      <c r="E241" s="1" t="s">
        <v>251</v>
      </c>
      <c r="F241" s="1">
        <v>1853</v>
      </c>
      <c r="G241" s="1">
        <v>1</v>
      </c>
      <c r="H241" s="1" t="str">
        <f>VLOOKUP(vendite[[#This Row],[Provincia]],'Dati di Supporto'!$B$3:$C$105,2)</f>
        <v>Emilia-Romagna</v>
      </c>
      <c r="I241" s="1" t="str">
        <f>VLOOKUP(vendite[[#This Row],[Regione]],'Dati di Supporto'!$G$3:$H$22,2)</f>
        <v>NORD</v>
      </c>
      <c r="J241" s="1" t="str">
        <f>IF(F241&lt;400,'Dati di Supporto'!$P$3,IF(AND(F241&gt;400,F241&lt;800),'Dati di Supporto'!$P$4,IF(AND(F241&gt;800,F241&lt;1200),'Dati di Supporto'!$P$5,IF(AND(F241&gt;1200,F241&lt;1500),'Dati di Supporto'!$P$6,IF(F241&gt;1500,'Dati di Supporto'!$P$7,"FALSO")))))</f>
        <v>Fascia 5 (da 1500 € e oltre)</v>
      </c>
      <c r="K241" s="1" t="str">
        <f>VLOOKUP(vendite[[#This Row],[ID tipo pagamento]],'Dati di Supporto'!$O$12:$P$16,2)</f>
        <v>Contanti</v>
      </c>
    </row>
    <row r="242" spans="1:11" x14ac:dyDescent="0.45">
      <c r="A242" s="1">
        <v>433</v>
      </c>
      <c r="B242" s="27">
        <v>41679</v>
      </c>
      <c r="C242" s="1" t="s">
        <v>248</v>
      </c>
      <c r="D242" s="1" t="s">
        <v>135</v>
      </c>
      <c r="E242" s="1" t="s">
        <v>250</v>
      </c>
      <c r="F242" s="1">
        <v>1722</v>
      </c>
      <c r="G242" s="1">
        <v>3</v>
      </c>
      <c r="H242" s="1" t="str">
        <f>VLOOKUP(vendite[[#This Row],[Provincia]],'Dati di Supporto'!$B$3:$C$105,2)</f>
        <v>Lazio</v>
      </c>
      <c r="I242" s="1" t="str">
        <f>VLOOKUP(vendite[[#This Row],[Regione]],'Dati di Supporto'!$G$3:$H$22,2)</f>
        <v>CENTRO</v>
      </c>
      <c r="J242" s="1" t="str">
        <f>IF(F242&lt;400,'Dati di Supporto'!$P$3,IF(AND(F242&gt;400,F242&lt;800),'Dati di Supporto'!$P$4,IF(AND(F242&gt;800,F242&lt;1200),'Dati di Supporto'!$P$5,IF(AND(F242&gt;1200,F242&lt;1500),'Dati di Supporto'!$P$6,IF(F242&gt;1500,'Dati di Supporto'!$P$7,"FALSO")))))</f>
        <v>Fascia 5 (da 1500 € e oltre)</v>
      </c>
      <c r="K242" s="1" t="str">
        <f>VLOOKUP(vendite[[#This Row],[ID tipo pagamento]],'Dati di Supporto'!$O$12:$P$16,2)</f>
        <v>Carta di credito</v>
      </c>
    </row>
    <row r="243" spans="1:11" x14ac:dyDescent="0.45">
      <c r="A243" s="1">
        <v>435</v>
      </c>
      <c r="B243" s="27">
        <v>41681</v>
      </c>
      <c r="C243" s="1" t="s">
        <v>248</v>
      </c>
      <c r="D243" s="1" t="s">
        <v>109</v>
      </c>
      <c r="E243" s="1" t="s">
        <v>251</v>
      </c>
      <c r="F243" s="1">
        <v>702</v>
      </c>
      <c r="G243" s="1">
        <v>2</v>
      </c>
      <c r="H243" s="1" t="str">
        <f>VLOOKUP(vendite[[#This Row],[Provincia]],'Dati di Supporto'!$B$3:$C$105,2)</f>
        <v>Lazio</v>
      </c>
      <c r="I243" s="1" t="str">
        <f>VLOOKUP(vendite[[#This Row],[Regione]],'Dati di Supporto'!$G$3:$H$22,2)</f>
        <v>CENTRO</v>
      </c>
      <c r="J243" s="1" t="str">
        <f>IF(F243&lt;400,'Dati di Supporto'!$P$3,IF(AND(F243&gt;400,F243&lt;800),'Dati di Supporto'!$P$4,IF(AND(F243&gt;800,F243&lt;1200),'Dati di Supporto'!$P$5,IF(AND(F243&gt;1200,F243&lt;1500),'Dati di Supporto'!$P$6,IF(F243&gt;1500,'Dati di Supporto'!$P$7,"FALSO")))))</f>
        <v>Fascia 2 (da 400 €  a meno di 800 €)</v>
      </c>
      <c r="K243" s="1" t="str">
        <f>VLOOKUP(vendite[[#This Row],[ID tipo pagamento]],'Dati di Supporto'!$O$12:$P$16,2)</f>
        <v>Bonifico Bancario</v>
      </c>
    </row>
    <row r="244" spans="1:11" x14ac:dyDescent="0.45">
      <c r="A244" s="1">
        <v>444</v>
      </c>
      <c r="B244" s="27">
        <v>41665</v>
      </c>
      <c r="C244" s="1" t="s">
        <v>248</v>
      </c>
      <c r="D244" s="1" t="s">
        <v>97</v>
      </c>
      <c r="E244" s="1" t="s">
        <v>251</v>
      </c>
      <c r="F244" s="1">
        <v>120</v>
      </c>
      <c r="G244" s="1">
        <v>4</v>
      </c>
      <c r="H244" s="1" t="str">
        <f>VLOOKUP(vendite[[#This Row],[Provincia]],'Dati di Supporto'!$B$3:$C$105,2)</f>
        <v>Lombardia</v>
      </c>
      <c r="I244" s="1" t="str">
        <f>VLOOKUP(vendite[[#This Row],[Regione]],'Dati di Supporto'!$G$3:$H$22,2)</f>
        <v>NORD</v>
      </c>
      <c r="J244" s="1" t="str">
        <f>IF(F244&lt;400,'Dati di Supporto'!$P$3,IF(AND(F244&gt;400,F244&lt;800),'Dati di Supporto'!$P$4,IF(AND(F244&gt;800,F244&lt;1200),'Dati di Supporto'!$P$5,IF(AND(F244&gt;1200,F244&lt;1500),'Dati di Supporto'!$P$6,IF(F244&gt;1500,'Dati di Supporto'!$P$7,"FALSO")))))</f>
        <v>Fascia 1 (inferiore a 400 €)</v>
      </c>
      <c r="K244" s="1" t="str">
        <f>VLOOKUP(vendite[[#This Row],[ID tipo pagamento]],'Dati di Supporto'!$O$12:$P$16,2)</f>
        <v>Bollettino postale</v>
      </c>
    </row>
    <row r="245" spans="1:11" x14ac:dyDescent="0.45">
      <c r="A245" s="1">
        <v>457</v>
      </c>
      <c r="B245" s="27">
        <v>41704</v>
      </c>
      <c r="C245" s="1" t="s">
        <v>248</v>
      </c>
      <c r="D245" s="1" t="s">
        <v>99</v>
      </c>
      <c r="E245" s="1" t="s">
        <v>251</v>
      </c>
      <c r="F245" s="1">
        <v>1427</v>
      </c>
      <c r="G245" s="1">
        <v>5</v>
      </c>
      <c r="H245" s="1" t="str">
        <f>VLOOKUP(vendite[[#This Row],[Provincia]],'Dati di Supporto'!$B$3:$C$105,2)</f>
        <v>Marche</v>
      </c>
      <c r="I245" s="1" t="str">
        <f>VLOOKUP(vendite[[#This Row],[Regione]],'Dati di Supporto'!$G$3:$H$22,2)</f>
        <v>CENTRO</v>
      </c>
      <c r="J245" s="1" t="str">
        <f>IF(F245&lt;400,'Dati di Supporto'!$P$3,IF(AND(F245&gt;400,F245&lt;800),'Dati di Supporto'!$P$4,IF(AND(F245&gt;800,F245&lt;1200),'Dati di Supporto'!$P$5,IF(AND(F245&gt;1200,F245&lt;1500),'Dati di Supporto'!$P$6,IF(F245&gt;1500,'Dati di Supporto'!$P$7,"FALSO")))))</f>
        <v>Fascia 4 (da 1200 €  a meno di 1500 €)</v>
      </c>
      <c r="K245" s="1" t="str">
        <f>VLOOKUP(vendite[[#This Row],[ID tipo pagamento]],'Dati di Supporto'!$O$12:$P$16,2)</f>
        <v>Assegno Bancario</v>
      </c>
    </row>
    <row r="246" spans="1:11" x14ac:dyDescent="0.45">
      <c r="A246" s="1">
        <v>458</v>
      </c>
      <c r="B246" s="27">
        <v>41678</v>
      </c>
      <c r="C246" s="1" t="s">
        <v>248</v>
      </c>
      <c r="D246" s="1" t="s">
        <v>118</v>
      </c>
      <c r="E246" s="1" t="s">
        <v>11</v>
      </c>
      <c r="F246" s="1">
        <v>445</v>
      </c>
      <c r="G246" s="1">
        <v>5</v>
      </c>
      <c r="H246" s="1" t="str">
        <f>VLOOKUP(vendite[[#This Row],[Provincia]],'Dati di Supporto'!$B$3:$C$105,2)</f>
        <v>Lombardia</v>
      </c>
      <c r="I246" s="1" t="str">
        <f>VLOOKUP(vendite[[#This Row],[Regione]],'Dati di Supporto'!$G$3:$H$22,2)</f>
        <v>NORD</v>
      </c>
      <c r="J246" s="1" t="str">
        <f>IF(F246&lt;400,'Dati di Supporto'!$P$3,IF(AND(F246&gt;400,F246&lt;800),'Dati di Supporto'!$P$4,IF(AND(F246&gt;800,F246&lt;1200),'Dati di Supporto'!$P$5,IF(AND(F246&gt;1200,F246&lt;1500),'Dati di Supporto'!$P$6,IF(F246&gt;1500,'Dati di Supporto'!$P$7,"FALSO")))))</f>
        <v>Fascia 2 (da 400 €  a meno di 800 €)</v>
      </c>
      <c r="K246" s="1" t="str">
        <f>VLOOKUP(vendite[[#This Row],[ID tipo pagamento]],'Dati di Supporto'!$O$12:$P$16,2)</f>
        <v>Assegno Bancario</v>
      </c>
    </row>
    <row r="247" spans="1:11" x14ac:dyDescent="0.45">
      <c r="A247" s="1">
        <v>479</v>
      </c>
      <c r="B247" s="27">
        <v>41794</v>
      </c>
      <c r="C247" s="1" t="s">
        <v>248</v>
      </c>
      <c r="D247" s="1" t="s">
        <v>105</v>
      </c>
      <c r="E247" s="1" t="s">
        <v>11</v>
      </c>
      <c r="F247" s="1">
        <v>308</v>
      </c>
      <c r="G247" s="1">
        <v>5</v>
      </c>
      <c r="H247" s="1" t="str">
        <f>VLOOKUP(vendite[[#This Row],[Provincia]],'Dati di Supporto'!$B$3:$C$105,2)</f>
        <v>Basilicata</v>
      </c>
      <c r="I247" s="1" t="str">
        <f>VLOOKUP(vendite[[#This Row],[Regione]],'Dati di Supporto'!$G$3:$H$22,2)</f>
        <v>SUD</v>
      </c>
      <c r="J247" s="1" t="str">
        <f>IF(F247&lt;400,'Dati di Supporto'!$P$3,IF(AND(F247&gt;400,F247&lt;800),'Dati di Supporto'!$P$4,IF(AND(F247&gt;800,F247&lt;1200),'Dati di Supporto'!$P$5,IF(AND(F247&gt;1200,F247&lt;1500),'Dati di Supporto'!$P$6,IF(F247&gt;1500,'Dati di Supporto'!$P$7,"FALSO")))))</f>
        <v>Fascia 1 (inferiore a 400 €)</v>
      </c>
      <c r="K247" s="1" t="str">
        <f>VLOOKUP(vendite[[#This Row],[ID tipo pagamento]],'Dati di Supporto'!$O$12:$P$16,2)</f>
        <v>Assegno Bancario</v>
      </c>
    </row>
    <row r="248" spans="1:11" x14ac:dyDescent="0.45">
      <c r="A248" s="1">
        <v>483</v>
      </c>
      <c r="B248" s="27">
        <v>41644</v>
      </c>
      <c r="C248" s="1" t="s">
        <v>248</v>
      </c>
      <c r="D248" s="1" t="s">
        <v>108</v>
      </c>
      <c r="E248" s="1" t="s">
        <v>251</v>
      </c>
      <c r="F248" s="1">
        <v>495</v>
      </c>
      <c r="G248" s="1">
        <v>3</v>
      </c>
      <c r="H248" s="1" t="str">
        <f>VLOOKUP(vendite[[#This Row],[Provincia]],'Dati di Supporto'!$B$3:$C$105,2)</f>
        <v>Emilia-Romagna</v>
      </c>
      <c r="I248" s="1" t="str">
        <f>VLOOKUP(vendite[[#This Row],[Regione]],'Dati di Supporto'!$G$3:$H$22,2)</f>
        <v>NORD</v>
      </c>
      <c r="J248" s="1" t="str">
        <f>IF(F248&lt;400,'Dati di Supporto'!$P$3,IF(AND(F248&gt;400,F248&lt;800),'Dati di Supporto'!$P$4,IF(AND(F248&gt;800,F248&lt;1200),'Dati di Supporto'!$P$5,IF(AND(F248&gt;1200,F248&lt;1500),'Dati di Supporto'!$P$6,IF(F248&gt;1500,'Dati di Supporto'!$P$7,"FALSO")))))</f>
        <v>Fascia 2 (da 400 €  a meno di 800 €)</v>
      </c>
      <c r="K248" s="1" t="str">
        <f>VLOOKUP(vendite[[#This Row],[ID tipo pagamento]],'Dati di Supporto'!$O$12:$P$16,2)</f>
        <v>Carta di credito</v>
      </c>
    </row>
    <row r="249" spans="1:11" x14ac:dyDescent="0.45">
      <c r="A249" s="1">
        <v>484</v>
      </c>
      <c r="B249" s="27">
        <v>41650</v>
      </c>
      <c r="C249" s="1" t="s">
        <v>248</v>
      </c>
      <c r="D249" s="1" t="s">
        <v>116</v>
      </c>
      <c r="E249" s="1" t="s">
        <v>11</v>
      </c>
      <c r="F249" s="1">
        <v>369</v>
      </c>
      <c r="G249" s="1">
        <v>5</v>
      </c>
      <c r="H249" s="1" t="str">
        <f>VLOOKUP(vendite[[#This Row],[Provincia]],'Dati di Supporto'!$B$3:$C$105,2)</f>
        <v>Toscana</v>
      </c>
      <c r="I249" s="1" t="str">
        <f>VLOOKUP(vendite[[#This Row],[Regione]],'Dati di Supporto'!$G$3:$H$22,2)</f>
        <v>CENTRO</v>
      </c>
      <c r="J249" s="1" t="str">
        <f>IF(F249&lt;400,'Dati di Supporto'!$P$3,IF(AND(F249&gt;400,F249&lt;800),'Dati di Supporto'!$P$4,IF(AND(F249&gt;800,F249&lt;1200),'Dati di Supporto'!$P$5,IF(AND(F249&gt;1200,F249&lt;1500),'Dati di Supporto'!$P$6,IF(F249&gt;1500,'Dati di Supporto'!$P$7,"FALSO")))))</f>
        <v>Fascia 1 (inferiore a 400 €)</v>
      </c>
      <c r="K249" s="1" t="str">
        <f>VLOOKUP(vendite[[#This Row],[ID tipo pagamento]],'Dati di Supporto'!$O$12:$P$16,2)</f>
        <v>Assegno Bancario</v>
      </c>
    </row>
    <row r="250" spans="1:11" x14ac:dyDescent="0.45">
      <c r="A250" s="1">
        <v>496</v>
      </c>
      <c r="B250" s="27">
        <v>41812</v>
      </c>
      <c r="C250" s="1" t="s">
        <v>248</v>
      </c>
      <c r="D250" s="1" t="s">
        <v>105</v>
      </c>
      <c r="E250" s="1" t="s">
        <v>251</v>
      </c>
      <c r="F250" s="1">
        <v>1517</v>
      </c>
      <c r="G250" s="1">
        <v>5</v>
      </c>
      <c r="H250" s="1" t="str">
        <f>VLOOKUP(vendite[[#This Row],[Provincia]],'Dati di Supporto'!$B$3:$C$105,2)</f>
        <v>Basilicata</v>
      </c>
      <c r="I250" s="1" t="str">
        <f>VLOOKUP(vendite[[#This Row],[Regione]],'Dati di Supporto'!$G$3:$H$22,2)</f>
        <v>SUD</v>
      </c>
      <c r="J250" s="1" t="str">
        <f>IF(F250&lt;400,'Dati di Supporto'!$P$3,IF(AND(F250&gt;400,F250&lt;800),'Dati di Supporto'!$P$4,IF(AND(F250&gt;800,F250&lt;1200),'Dati di Supporto'!$P$5,IF(AND(F250&gt;1200,F250&lt;1500),'Dati di Supporto'!$P$6,IF(F250&gt;1500,'Dati di Supporto'!$P$7,"FALSO")))))</f>
        <v>Fascia 5 (da 1500 € e oltre)</v>
      </c>
      <c r="K250" s="1" t="str">
        <f>VLOOKUP(vendite[[#This Row],[ID tipo pagamento]],'Dati di Supporto'!$O$12:$P$16,2)</f>
        <v>Assegno Bancario</v>
      </c>
    </row>
    <row r="251" spans="1:11" x14ac:dyDescent="0.45">
      <c r="A251" s="1">
        <v>497</v>
      </c>
      <c r="B251" s="27">
        <v>41741</v>
      </c>
      <c r="C251" s="1" t="s">
        <v>248</v>
      </c>
      <c r="D251" s="1" t="s">
        <v>115</v>
      </c>
      <c r="E251" s="1" t="s">
        <v>10</v>
      </c>
      <c r="F251" s="1">
        <v>840</v>
      </c>
      <c r="G251" s="1">
        <v>1</v>
      </c>
      <c r="H251" s="1" t="str">
        <f>VLOOKUP(vendite[[#This Row],[Provincia]],'Dati di Supporto'!$B$3:$C$105,2)</f>
        <v>Liguria</v>
      </c>
      <c r="I251" s="1" t="str">
        <f>VLOOKUP(vendite[[#This Row],[Regione]],'Dati di Supporto'!$G$3:$H$22,2)</f>
        <v>NORD</v>
      </c>
      <c r="J251" s="1" t="str">
        <f>IF(F251&lt;400,'Dati di Supporto'!$P$3,IF(AND(F251&gt;400,F251&lt;800),'Dati di Supporto'!$P$4,IF(AND(F251&gt;800,F251&lt;1200),'Dati di Supporto'!$P$5,IF(AND(F251&gt;1200,F251&lt;1500),'Dati di Supporto'!$P$6,IF(F251&gt;1500,'Dati di Supporto'!$P$7,"FALSO")))))</f>
        <v>Fascia 3 (da 800 €  a meno di 1200 €)</v>
      </c>
      <c r="K251" s="1" t="str">
        <f>VLOOKUP(vendite[[#This Row],[ID tipo pagamento]],'Dati di Supporto'!$O$12:$P$16,2)</f>
        <v>Contanti</v>
      </c>
    </row>
    <row r="252" spans="1:11" x14ac:dyDescent="0.45">
      <c r="A252" s="1">
        <v>1</v>
      </c>
      <c r="B252" s="27">
        <v>41719</v>
      </c>
      <c r="C252" s="1" t="s">
        <v>8</v>
      </c>
      <c r="D252" s="1" t="s">
        <v>101</v>
      </c>
      <c r="E252" s="1" t="s">
        <v>252</v>
      </c>
      <c r="F252" s="1">
        <v>360</v>
      </c>
      <c r="G252" s="1">
        <v>3</v>
      </c>
      <c r="H252" s="1" t="str">
        <f>VLOOKUP(vendite[[#This Row],[Provincia]],'Dati di Supporto'!$B$3:$C$105,2)</f>
        <v>Emilia-Romagna</v>
      </c>
      <c r="I252" s="1" t="str">
        <f>VLOOKUP(vendite[[#This Row],[Regione]],'Dati di Supporto'!$G$3:$H$22,2)</f>
        <v>NORD</v>
      </c>
      <c r="J252" s="1" t="str">
        <f>IF(F252&lt;400,'Dati di Supporto'!$P$3,IF(AND(F252&gt;400,F252&lt;800),'Dati di Supporto'!$P$4,IF(AND(F252&gt;800,F252&lt;1200),'Dati di Supporto'!$P$5,IF(AND(F252&gt;1200,F252&lt;1500),'Dati di Supporto'!$P$6,IF(F252&gt;1500,'Dati di Supporto'!$P$7,"FALSO")))))</f>
        <v>Fascia 1 (inferiore a 400 €)</v>
      </c>
      <c r="K252" s="1" t="str">
        <f>VLOOKUP(vendite[[#This Row],[ID tipo pagamento]],'Dati di Supporto'!$O$12:$P$16,2)</f>
        <v>Carta di credito</v>
      </c>
    </row>
    <row r="253" spans="1:11" x14ac:dyDescent="0.45">
      <c r="A253" s="1">
        <v>22</v>
      </c>
      <c r="B253" s="27">
        <v>41816</v>
      </c>
      <c r="C253" s="1" t="s">
        <v>8</v>
      </c>
      <c r="D253" s="1" t="s">
        <v>132</v>
      </c>
      <c r="E253" s="1" t="s">
        <v>250</v>
      </c>
      <c r="F253" s="1">
        <v>10</v>
      </c>
      <c r="G253" s="1">
        <v>4</v>
      </c>
      <c r="H253" s="1" t="str">
        <f>VLOOKUP(vendite[[#This Row],[Provincia]],'Dati di Supporto'!$B$3:$C$105,2)</f>
        <v>Veneto</v>
      </c>
      <c r="I253" s="1" t="str">
        <f>VLOOKUP(vendite[[#This Row],[Regione]],'Dati di Supporto'!$G$3:$H$22,2)</f>
        <v>NORD</v>
      </c>
      <c r="J253" s="1" t="str">
        <f>IF(F253&lt;400,'Dati di Supporto'!$P$3,IF(AND(F253&gt;400,F253&lt;800),'Dati di Supporto'!$P$4,IF(AND(F253&gt;800,F253&lt;1200),'Dati di Supporto'!$P$5,IF(AND(F253&gt;1200,F253&lt;1500),'Dati di Supporto'!$P$6,IF(F253&gt;1500,'Dati di Supporto'!$P$7,"FALSO")))))</f>
        <v>Fascia 1 (inferiore a 400 €)</v>
      </c>
      <c r="K253" s="1" t="str">
        <f>VLOOKUP(vendite[[#This Row],[ID tipo pagamento]],'Dati di Supporto'!$O$12:$P$16,2)</f>
        <v>Bollettino postale</v>
      </c>
    </row>
    <row r="254" spans="1:11" x14ac:dyDescent="0.45">
      <c r="A254" s="1">
        <v>26</v>
      </c>
      <c r="B254" s="27">
        <v>41669</v>
      </c>
      <c r="C254" s="1" t="s">
        <v>8</v>
      </c>
      <c r="D254" s="1" t="s">
        <v>110</v>
      </c>
      <c r="E254" s="1" t="s">
        <v>11</v>
      </c>
      <c r="F254" s="1">
        <v>1039</v>
      </c>
      <c r="G254" s="1">
        <v>1</v>
      </c>
      <c r="H254" s="1" t="str">
        <f>VLOOKUP(vendite[[#This Row],[Provincia]],'Dati di Supporto'!$B$3:$C$105,2)</f>
        <v>Emilia-Romagna</v>
      </c>
      <c r="I254" s="1" t="str">
        <f>VLOOKUP(vendite[[#This Row],[Regione]],'Dati di Supporto'!$G$3:$H$22,2)</f>
        <v>NORD</v>
      </c>
      <c r="J254" s="1" t="str">
        <f>IF(F254&lt;400,'Dati di Supporto'!$P$3,IF(AND(F254&gt;400,F254&lt;800),'Dati di Supporto'!$P$4,IF(AND(F254&gt;800,F254&lt;1200),'Dati di Supporto'!$P$5,IF(AND(F254&gt;1200,F254&lt;1500),'Dati di Supporto'!$P$6,IF(F254&gt;1500,'Dati di Supporto'!$P$7,"FALSO")))))</f>
        <v>Fascia 3 (da 800 €  a meno di 1200 €)</v>
      </c>
      <c r="K254" s="1" t="str">
        <f>VLOOKUP(vendite[[#This Row],[ID tipo pagamento]],'Dati di Supporto'!$O$12:$P$16,2)</f>
        <v>Contanti</v>
      </c>
    </row>
    <row r="255" spans="1:11" x14ac:dyDescent="0.45">
      <c r="A255" s="1">
        <v>27</v>
      </c>
      <c r="B255" s="27">
        <v>41801</v>
      </c>
      <c r="C255" s="1" t="s">
        <v>8</v>
      </c>
      <c r="D255" s="1" t="s">
        <v>134</v>
      </c>
      <c r="E255" s="1" t="s">
        <v>251</v>
      </c>
      <c r="F255" s="1">
        <v>1114</v>
      </c>
      <c r="G255" s="1">
        <v>5</v>
      </c>
      <c r="H255" s="1" t="str">
        <f>VLOOKUP(vendite[[#This Row],[Provincia]],'Dati di Supporto'!$B$3:$C$105,2)</f>
        <v>Veneto</v>
      </c>
      <c r="I255" s="1" t="str">
        <f>VLOOKUP(vendite[[#This Row],[Regione]],'Dati di Supporto'!$G$3:$H$22,2)</f>
        <v>NORD</v>
      </c>
      <c r="J255" s="1" t="str">
        <f>IF(F255&lt;400,'Dati di Supporto'!$P$3,IF(AND(F255&gt;400,F255&lt;800),'Dati di Supporto'!$P$4,IF(AND(F255&gt;800,F255&lt;1200),'Dati di Supporto'!$P$5,IF(AND(F255&gt;1200,F255&lt;1500),'Dati di Supporto'!$P$6,IF(F255&gt;1500,'Dati di Supporto'!$P$7,"FALSO")))))</f>
        <v>Fascia 3 (da 800 €  a meno di 1200 €)</v>
      </c>
      <c r="K255" s="1" t="str">
        <f>VLOOKUP(vendite[[#This Row],[ID tipo pagamento]],'Dati di Supporto'!$O$12:$P$16,2)</f>
        <v>Assegno Bancario</v>
      </c>
    </row>
    <row r="256" spans="1:11" x14ac:dyDescent="0.45">
      <c r="A256" s="1">
        <v>32</v>
      </c>
      <c r="B256" s="27">
        <v>41766</v>
      </c>
      <c r="C256" s="1" t="s">
        <v>8</v>
      </c>
      <c r="D256" s="1" t="s">
        <v>114</v>
      </c>
      <c r="E256" s="1" t="s">
        <v>251</v>
      </c>
      <c r="F256" s="1">
        <v>1640</v>
      </c>
      <c r="G256" s="1">
        <v>5</v>
      </c>
      <c r="H256" s="1" t="str">
        <f>VLOOKUP(vendite[[#This Row],[Provincia]],'Dati di Supporto'!$B$3:$C$105,2)</f>
        <v>Sardegna</v>
      </c>
      <c r="I256" s="1" t="str">
        <f>VLOOKUP(vendite[[#This Row],[Regione]],'Dati di Supporto'!$G$3:$H$22,2)</f>
        <v>ISOLE</v>
      </c>
      <c r="J256" s="1" t="str">
        <f>IF(F256&lt;400,'Dati di Supporto'!$P$3,IF(AND(F256&gt;400,F256&lt;800),'Dati di Supporto'!$P$4,IF(AND(F256&gt;800,F256&lt;1200),'Dati di Supporto'!$P$5,IF(AND(F256&gt;1200,F256&lt;1500),'Dati di Supporto'!$P$6,IF(F256&gt;1500,'Dati di Supporto'!$P$7,"FALSO")))))</f>
        <v>Fascia 5 (da 1500 € e oltre)</v>
      </c>
      <c r="K256" s="1" t="str">
        <f>VLOOKUP(vendite[[#This Row],[ID tipo pagamento]],'Dati di Supporto'!$O$12:$P$16,2)</f>
        <v>Assegno Bancario</v>
      </c>
    </row>
    <row r="257" spans="1:11" x14ac:dyDescent="0.45">
      <c r="A257" s="1">
        <v>38</v>
      </c>
      <c r="B257" s="27">
        <v>41771</v>
      </c>
      <c r="C257" s="1" t="s">
        <v>8</v>
      </c>
      <c r="D257" s="1" t="s">
        <v>113</v>
      </c>
      <c r="E257" s="1" t="s">
        <v>10</v>
      </c>
      <c r="F257" s="1">
        <v>155</v>
      </c>
      <c r="G257" s="1">
        <v>1</v>
      </c>
      <c r="H257" s="1" t="str">
        <f>VLOOKUP(vendite[[#This Row],[Provincia]],'Dati di Supporto'!$B$3:$C$105,2)</f>
        <v>Campania</v>
      </c>
      <c r="I257" s="1" t="str">
        <f>VLOOKUP(vendite[[#This Row],[Regione]],'Dati di Supporto'!$G$3:$H$22,2)</f>
        <v>SUD</v>
      </c>
      <c r="J257" s="1" t="str">
        <f>IF(F257&lt;400,'Dati di Supporto'!$P$3,IF(AND(F257&gt;400,F257&lt;800),'Dati di Supporto'!$P$4,IF(AND(F257&gt;800,F257&lt;1200),'Dati di Supporto'!$P$5,IF(AND(F257&gt;1200,F257&lt;1500),'Dati di Supporto'!$P$6,IF(F257&gt;1500,'Dati di Supporto'!$P$7,"FALSO")))))</f>
        <v>Fascia 1 (inferiore a 400 €)</v>
      </c>
      <c r="K257" s="1" t="str">
        <f>VLOOKUP(vendite[[#This Row],[ID tipo pagamento]],'Dati di Supporto'!$O$12:$P$16,2)</f>
        <v>Contanti</v>
      </c>
    </row>
    <row r="258" spans="1:11" x14ac:dyDescent="0.45">
      <c r="A258" s="1">
        <v>40</v>
      </c>
      <c r="B258" s="27">
        <v>41811</v>
      </c>
      <c r="C258" s="1" t="s">
        <v>8</v>
      </c>
      <c r="D258" s="1" t="s">
        <v>134</v>
      </c>
      <c r="E258" s="1" t="s">
        <v>252</v>
      </c>
      <c r="F258" s="1">
        <v>735</v>
      </c>
      <c r="G258" s="1">
        <v>5</v>
      </c>
      <c r="H258" s="1" t="str">
        <f>VLOOKUP(vendite[[#This Row],[Provincia]],'Dati di Supporto'!$B$3:$C$105,2)</f>
        <v>Veneto</v>
      </c>
      <c r="I258" s="1" t="str">
        <f>VLOOKUP(vendite[[#This Row],[Regione]],'Dati di Supporto'!$G$3:$H$22,2)</f>
        <v>NORD</v>
      </c>
      <c r="J258" s="1" t="str">
        <f>IF(F258&lt;400,'Dati di Supporto'!$P$3,IF(AND(F258&gt;400,F258&lt;800),'Dati di Supporto'!$P$4,IF(AND(F258&gt;800,F258&lt;1200),'Dati di Supporto'!$P$5,IF(AND(F258&gt;1200,F258&lt;1500),'Dati di Supporto'!$P$6,IF(F258&gt;1500,'Dati di Supporto'!$P$7,"FALSO")))))</f>
        <v>Fascia 2 (da 400 €  a meno di 800 €)</v>
      </c>
      <c r="K258" s="1" t="str">
        <f>VLOOKUP(vendite[[#This Row],[ID tipo pagamento]],'Dati di Supporto'!$O$12:$P$16,2)</f>
        <v>Assegno Bancario</v>
      </c>
    </row>
    <row r="259" spans="1:11" x14ac:dyDescent="0.45">
      <c r="A259" s="1">
        <v>44</v>
      </c>
      <c r="B259" s="27">
        <v>41712</v>
      </c>
      <c r="C259" s="1" t="s">
        <v>8</v>
      </c>
      <c r="D259" s="1" t="s">
        <v>115</v>
      </c>
      <c r="E259" s="1" t="s">
        <v>252</v>
      </c>
      <c r="F259" s="1">
        <v>1260</v>
      </c>
      <c r="G259" s="1">
        <v>4</v>
      </c>
      <c r="H259" s="1" t="str">
        <f>VLOOKUP(vendite[[#This Row],[Provincia]],'Dati di Supporto'!$B$3:$C$105,2)</f>
        <v>Liguria</v>
      </c>
      <c r="I259" s="1" t="str">
        <f>VLOOKUP(vendite[[#This Row],[Regione]],'Dati di Supporto'!$G$3:$H$22,2)</f>
        <v>NORD</v>
      </c>
      <c r="J259" s="1" t="str">
        <f>IF(F259&lt;400,'Dati di Supporto'!$P$3,IF(AND(F259&gt;400,F259&lt;800),'Dati di Supporto'!$P$4,IF(AND(F259&gt;800,F259&lt;1200),'Dati di Supporto'!$P$5,IF(AND(F259&gt;1200,F259&lt;1500),'Dati di Supporto'!$P$6,IF(F259&gt;1500,'Dati di Supporto'!$P$7,"FALSO")))))</f>
        <v>Fascia 4 (da 1200 €  a meno di 1500 €)</v>
      </c>
      <c r="K259" s="1" t="str">
        <f>VLOOKUP(vendite[[#This Row],[ID tipo pagamento]],'Dati di Supporto'!$O$12:$P$16,2)</f>
        <v>Bollettino postale</v>
      </c>
    </row>
    <row r="260" spans="1:11" x14ac:dyDescent="0.45">
      <c r="A260" s="1">
        <v>51</v>
      </c>
      <c r="B260" s="27">
        <v>41750</v>
      </c>
      <c r="C260" s="1" t="s">
        <v>8</v>
      </c>
      <c r="D260" s="1" t="s">
        <v>116</v>
      </c>
      <c r="E260" s="1" t="s">
        <v>251</v>
      </c>
      <c r="F260" s="1">
        <v>1297</v>
      </c>
      <c r="G260" s="1">
        <v>1</v>
      </c>
      <c r="H260" s="1" t="str">
        <f>VLOOKUP(vendite[[#This Row],[Provincia]],'Dati di Supporto'!$B$3:$C$105,2)</f>
        <v>Toscana</v>
      </c>
      <c r="I260" s="1" t="str">
        <f>VLOOKUP(vendite[[#This Row],[Regione]],'Dati di Supporto'!$G$3:$H$22,2)</f>
        <v>CENTRO</v>
      </c>
      <c r="J260" s="1" t="str">
        <f>IF(F260&lt;400,'Dati di Supporto'!$P$3,IF(AND(F260&gt;400,F260&lt;800),'Dati di Supporto'!$P$4,IF(AND(F260&gt;800,F260&lt;1200),'Dati di Supporto'!$P$5,IF(AND(F260&gt;1200,F260&lt;1500),'Dati di Supporto'!$P$6,IF(F260&gt;1500,'Dati di Supporto'!$P$7,"FALSO")))))</f>
        <v>Fascia 4 (da 1200 €  a meno di 1500 €)</v>
      </c>
      <c r="K260" s="1" t="str">
        <f>VLOOKUP(vendite[[#This Row],[ID tipo pagamento]],'Dati di Supporto'!$O$12:$P$16,2)</f>
        <v>Contanti</v>
      </c>
    </row>
    <row r="261" spans="1:11" x14ac:dyDescent="0.45">
      <c r="A261" s="1">
        <v>53</v>
      </c>
      <c r="B261" s="27">
        <v>41681</v>
      </c>
      <c r="C261" s="1" t="s">
        <v>8</v>
      </c>
      <c r="D261" s="1" t="s">
        <v>106</v>
      </c>
      <c r="E261" s="1" t="s">
        <v>252</v>
      </c>
      <c r="F261" s="1">
        <v>1152</v>
      </c>
      <c r="G261" s="1">
        <v>4</v>
      </c>
      <c r="H261" s="1" t="str">
        <f>VLOOKUP(vendite[[#This Row],[Provincia]],'Dati di Supporto'!$B$3:$C$105,2)</f>
        <v>Toscana</v>
      </c>
      <c r="I261" s="1" t="str">
        <f>VLOOKUP(vendite[[#This Row],[Regione]],'Dati di Supporto'!$G$3:$H$22,2)</f>
        <v>CENTRO</v>
      </c>
      <c r="J261" s="1" t="str">
        <f>IF(F261&lt;400,'Dati di Supporto'!$P$3,IF(AND(F261&gt;400,F261&lt;800),'Dati di Supporto'!$P$4,IF(AND(F261&gt;800,F261&lt;1200),'Dati di Supporto'!$P$5,IF(AND(F261&gt;1200,F261&lt;1500),'Dati di Supporto'!$P$6,IF(F261&gt;1500,'Dati di Supporto'!$P$7,"FALSO")))))</f>
        <v>Fascia 3 (da 800 €  a meno di 1200 €)</v>
      </c>
      <c r="K261" s="1" t="str">
        <f>VLOOKUP(vendite[[#This Row],[ID tipo pagamento]],'Dati di Supporto'!$O$12:$P$16,2)</f>
        <v>Bollettino postale</v>
      </c>
    </row>
    <row r="262" spans="1:11" x14ac:dyDescent="0.45">
      <c r="A262" s="1">
        <v>62</v>
      </c>
      <c r="B262" s="27">
        <v>41801</v>
      </c>
      <c r="C262" s="1" t="s">
        <v>8</v>
      </c>
      <c r="D262" s="1" t="s">
        <v>135</v>
      </c>
      <c r="E262" s="1" t="s">
        <v>11</v>
      </c>
      <c r="F262" s="1">
        <v>32</v>
      </c>
      <c r="G262" s="1">
        <v>5</v>
      </c>
      <c r="H262" s="1" t="str">
        <f>VLOOKUP(vendite[[#This Row],[Provincia]],'Dati di Supporto'!$B$3:$C$105,2)</f>
        <v>Lazio</v>
      </c>
      <c r="I262" s="1" t="str">
        <f>VLOOKUP(vendite[[#This Row],[Regione]],'Dati di Supporto'!$G$3:$H$22,2)</f>
        <v>CENTRO</v>
      </c>
      <c r="J262" s="1" t="str">
        <f>IF(F262&lt;400,'Dati di Supporto'!$P$3,IF(AND(F262&gt;400,F262&lt;800),'Dati di Supporto'!$P$4,IF(AND(F262&gt;800,F262&lt;1200),'Dati di Supporto'!$P$5,IF(AND(F262&gt;1200,F262&lt;1500),'Dati di Supporto'!$P$6,IF(F262&gt;1500,'Dati di Supporto'!$P$7,"FALSO")))))</f>
        <v>Fascia 1 (inferiore a 400 €)</v>
      </c>
      <c r="K262" s="1" t="str">
        <f>VLOOKUP(vendite[[#This Row],[ID tipo pagamento]],'Dati di Supporto'!$O$12:$P$16,2)</f>
        <v>Assegno Bancario</v>
      </c>
    </row>
    <row r="263" spans="1:11" x14ac:dyDescent="0.45">
      <c r="A263" s="1">
        <v>63</v>
      </c>
      <c r="B263" s="27">
        <v>41745</v>
      </c>
      <c r="C263" s="1" t="s">
        <v>8</v>
      </c>
      <c r="D263" s="1" t="s">
        <v>125</v>
      </c>
      <c r="E263" s="1" t="s">
        <v>250</v>
      </c>
      <c r="F263" s="1">
        <v>968</v>
      </c>
      <c r="G263" s="1">
        <v>1</v>
      </c>
      <c r="H263" s="1" t="str">
        <f>VLOOKUP(vendite[[#This Row],[Provincia]],'Dati di Supporto'!$B$3:$C$105,2)</f>
        <v>Veneto</v>
      </c>
      <c r="I263" s="1" t="str">
        <f>VLOOKUP(vendite[[#This Row],[Regione]],'Dati di Supporto'!$G$3:$H$22,2)</f>
        <v>NORD</v>
      </c>
      <c r="J263" s="1" t="str">
        <f>IF(F263&lt;400,'Dati di Supporto'!$P$3,IF(AND(F263&gt;400,F263&lt;800),'Dati di Supporto'!$P$4,IF(AND(F263&gt;800,F263&lt;1200),'Dati di Supporto'!$P$5,IF(AND(F263&gt;1200,F263&lt;1500),'Dati di Supporto'!$P$6,IF(F263&gt;1500,'Dati di Supporto'!$P$7,"FALSO")))))</f>
        <v>Fascia 3 (da 800 €  a meno di 1200 €)</v>
      </c>
      <c r="K263" s="1" t="str">
        <f>VLOOKUP(vendite[[#This Row],[ID tipo pagamento]],'Dati di Supporto'!$O$12:$P$16,2)</f>
        <v>Contanti</v>
      </c>
    </row>
    <row r="264" spans="1:11" x14ac:dyDescent="0.45">
      <c r="A264" s="1">
        <v>67</v>
      </c>
      <c r="B264" s="27">
        <v>41700</v>
      </c>
      <c r="C264" s="1" t="s">
        <v>8</v>
      </c>
      <c r="D264" s="1" t="s">
        <v>130</v>
      </c>
      <c r="E264" s="1" t="s">
        <v>251</v>
      </c>
      <c r="F264" s="1">
        <v>1334</v>
      </c>
      <c r="G264" s="1">
        <v>1</v>
      </c>
      <c r="H264" s="1" t="str">
        <f>VLOOKUP(vendite[[#This Row],[Provincia]],'Dati di Supporto'!$B$3:$C$105,2)</f>
        <v>Piemonte</v>
      </c>
      <c r="I264" s="1" t="str">
        <f>VLOOKUP(vendite[[#This Row],[Regione]],'Dati di Supporto'!$G$3:$H$22,2)</f>
        <v>NORD</v>
      </c>
      <c r="J264" s="1" t="str">
        <f>IF(F264&lt;400,'Dati di Supporto'!$P$3,IF(AND(F264&gt;400,F264&lt;800),'Dati di Supporto'!$P$4,IF(AND(F264&gt;800,F264&lt;1200),'Dati di Supporto'!$P$5,IF(AND(F264&gt;1200,F264&lt;1500),'Dati di Supporto'!$P$6,IF(F264&gt;1500,'Dati di Supporto'!$P$7,"FALSO")))))</f>
        <v>Fascia 4 (da 1200 €  a meno di 1500 €)</v>
      </c>
      <c r="K264" s="1" t="str">
        <f>VLOOKUP(vendite[[#This Row],[ID tipo pagamento]],'Dati di Supporto'!$O$12:$P$16,2)</f>
        <v>Contanti</v>
      </c>
    </row>
    <row r="265" spans="1:11" x14ac:dyDescent="0.45">
      <c r="A265" s="1">
        <v>78</v>
      </c>
      <c r="B265" s="27">
        <v>41677</v>
      </c>
      <c r="C265" s="1" t="s">
        <v>8</v>
      </c>
      <c r="D265" s="1" t="s">
        <v>103</v>
      </c>
      <c r="E265" s="1" t="s">
        <v>10</v>
      </c>
      <c r="F265" s="1">
        <v>1124</v>
      </c>
      <c r="G265" s="1">
        <v>4</v>
      </c>
      <c r="H265" s="1" t="str">
        <f>VLOOKUP(vendite[[#This Row],[Provincia]],'Dati di Supporto'!$B$3:$C$105,2)</f>
        <v>Toscana</v>
      </c>
      <c r="I265" s="1" t="str">
        <f>VLOOKUP(vendite[[#This Row],[Regione]],'Dati di Supporto'!$G$3:$H$22,2)</f>
        <v>CENTRO</v>
      </c>
      <c r="J265" s="1" t="str">
        <f>IF(F265&lt;400,'Dati di Supporto'!$P$3,IF(AND(F265&gt;400,F265&lt;800),'Dati di Supporto'!$P$4,IF(AND(F265&gt;800,F265&lt;1200),'Dati di Supporto'!$P$5,IF(AND(F265&gt;1200,F265&lt;1500),'Dati di Supporto'!$P$6,IF(F265&gt;1500,'Dati di Supporto'!$P$7,"FALSO")))))</f>
        <v>Fascia 3 (da 800 €  a meno di 1200 €)</v>
      </c>
      <c r="K265" s="1" t="str">
        <f>VLOOKUP(vendite[[#This Row],[ID tipo pagamento]],'Dati di Supporto'!$O$12:$P$16,2)</f>
        <v>Bollettino postale</v>
      </c>
    </row>
    <row r="266" spans="1:11" x14ac:dyDescent="0.45">
      <c r="A266" s="1">
        <v>80</v>
      </c>
      <c r="B266" s="27">
        <v>41723</v>
      </c>
      <c r="C266" s="1" t="s">
        <v>8</v>
      </c>
      <c r="D266" s="1" t="s">
        <v>97</v>
      </c>
      <c r="E266" s="1" t="s">
        <v>251</v>
      </c>
      <c r="F266" s="1">
        <v>44</v>
      </c>
      <c r="G266" s="1">
        <v>1</v>
      </c>
      <c r="H266" s="1" t="str">
        <f>VLOOKUP(vendite[[#This Row],[Provincia]],'Dati di Supporto'!$B$3:$C$105,2)</f>
        <v>Lombardia</v>
      </c>
      <c r="I266" s="1" t="str">
        <f>VLOOKUP(vendite[[#This Row],[Regione]],'Dati di Supporto'!$G$3:$H$22,2)</f>
        <v>NORD</v>
      </c>
      <c r="J266" s="1" t="str">
        <f>IF(F266&lt;400,'Dati di Supporto'!$P$3,IF(AND(F266&gt;400,F266&lt;800),'Dati di Supporto'!$P$4,IF(AND(F266&gt;800,F266&lt;1200),'Dati di Supporto'!$P$5,IF(AND(F266&gt;1200,F266&lt;1500),'Dati di Supporto'!$P$6,IF(F266&gt;1500,'Dati di Supporto'!$P$7,"FALSO")))))</f>
        <v>Fascia 1 (inferiore a 400 €)</v>
      </c>
      <c r="K266" s="1" t="str">
        <f>VLOOKUP(vendite[[#This Row],[ID tipo pagamento]],'Dati di Supporto'!$O$12:$P$16,2)</f>
        <v>Contanti</v>
      </c>
    </row>
    <row r="267" spans="1:11" x14ac:dyDescent="0.45">
      <c r="A267" s="1">
        <v>81</v>
      </c>
      <c r="B267" s="27">
        <v>41780</v>
      </c>
      <c r="C267" s="1" t="s">
        <v>8</v>
      </c>
      <c r="D267" s="1" t="s">
        <v>101</v>
      </c>
      <c r="E267" s="1" t="s">
        <v>251</v>
      </c>
      <c r="F267" s="1">
        <v>1261</v>
      </c>
      <c r="G267" s="1">
        <v>1</v>
      </c>
      <c r="H267" s="1" t="str">
        <f>VLOOKUP(vendite[[#This Row],[Provincia]],'Dati di Supporto'!$B$3:$C$105,2)</f>
        <v>Emilia-Romagna</v>
      </c>
      <c r="I267" s="1" t="str">
        <f>VLOOKUP(vendite[[#This Row],[Regione]],'Dati di Supporto'!$G$3:$H$22,2)</f>
        <v>NORD</v>
      </c>
      <c r="J267" s="1" t="str">
        <f>IF(F267&lt;400,'Dati di Supporto'!$P$3,IF(AND(F267&gt;400,F267&lt;800),'Dati di Supporto'!$P$4,IF(AND(F267&gt;800,F267&lt;1200),'Dati di Supporto'!$P$5,IF(AND(F267&gt;1200,F267&lt;1500),'Dati di Supporto'!$P$6,IF(F267&gt;1500,'Dati di Supporto'!$P$7,"FALSO")))))</f>
        <v>Fascia 4 (da 1200 €  a meno di 1500 €)</v>
      </c>
      <c r="K267" s="1" t="str">
        <f>VLOOKUP(vendite[[#This Row],[ID tipo pagamento]],'Dati di Supporto'!$O$12:$P$16,2)</f>
        <v>Contanti</v>
      </c>
    </row>
    <row r="268" spans="1:11" x14ac:dyDescent="0.45">
      <c r="A268" s="1">
        <v>86</v>
      </c>
      <c r="B268" s="27">
        <v>41683</v>
      </c>
      <c r="C268" s="1" t="s">
        <v>8</v>
      </c>
      <c r="D268" s="1" t="s">
        <v>115</v>
      </c>
      <c r="E268" s="1" t="s">
        <v>252</v>
      </c>
      <c r="F268" s="1">
        <v>1965</v>
      </c>
      <c r="G268" s="1">
        <v>3</v>
      </c>
      <c r="H268" s="1" t="str">
        <f>VLOOKUP(vendite[[#This Row],[Provincia]],'Dati di Supporto'!$B$3:$C$105,2)</f>
        <v>Liguria</v>
      </c>
      <c r="I268" s="1" t="str">
        <f>VLOOKUP(vendite[[#This Row],[Regione]],'Dati di Supporto'!$G$3:$H$22,2)</f>
        <v>NORD</v>
      </c>
      <c r="J268" s="1" t="str">
        <f>IF(F268&lt;400,'Dati di Supporto'!$P$3,IF(AND(F268&gt;400,F268&lt;800),'Dati di Supporto'!$P$4,IF(AND(F268&gt;800,F268&lt;1200),'Dati di Supporto'!$P$5,IF(AND(F268&gt;1200,F268&lt;1500),'Dati di Supporto'!$P$6,IF(F268&gt;1500,'Dati di Supporto'!$P$7,"FALSO")))))</f>
        <v>Fascia 5 (da 1500 € e oltre)</v>
      </c>
      <c r="K268" s="1" t="str">
        <f>VLOOKUP(vendite[[#This Row],[ID tipo pagamento]],'Dati di Supporto'!$O$12:$P$16,2)</f>
        <v>Carta di credito</v>
      </c>
    </row>
    <row r="269" spans="1:11" x14ac:dyDescent="0.45">
      <c r="A269" s="1">
        <v>93</v>
      </c>
      <c r="B269" s="27">
        <v>41651</v>
      </c>
      <c r="C269" s="1" t="s">
        <v>8</v>
      </c>
      <c r="D269" s="1" t="s">
        <v>135</v>
      </c>
      <c r="E269" s="1" t="s">
        <v>251</v>
      </c>
      <c r="F269" s="1">
        <v>1965</v>
      </c>
      <c r="G269" s="1">
        <v>4</v>
      </c>
      <c r="H269" s="1" t="str">
        <f>VLOOKUP(vendite[[#This Row],[Provincia]],'Dati di Supporto'!$B$3:$C$105,2)</f>
        <v>Lazio</v>
      </c>
      <c r="I269" s="1" t="str">
        <f>VLOOKUP(vendite[[#This Row],[Regione]],'Dati di Supporto'!$G$3:$H$22,2)</f>
        <v>CENTRO</v>
      </c>
      <c r="J269" s="1" t="str">
        <f>IF(F269&lt;400,'Dati di Supporto'!$P$3,IF(AND(F269&gt;400,F269&lt;800),'Dati di Supporto'!$P$4,IF(AND(F269&gt;800,F269&lt;1200),'Dati di Supporto'!$P$5,IF(AND(F269&gt;1200,F269&lt;1500),'Dati di Supporto'!$P$6,IF(F269&gt;1500,'Dati di Supporto'!$P$7,"FALSO")))))</f>
        <v>Fascia 5 (da 1500 € e oltre)</v>
      </c>
      <c r="K269" s="1" t="str">
        <f>VLOOKUP(vendite[[#This Row],[ID tipo pagamento]],'Dati di Supporto'!$O$12:$P$16,2)</f>
        <v>Bollettino postale</v>
      </c>
    </row>
    <row r="270" spans="1:11" x14ac:dyDescent="0.45">
      <c r="A270" s="1">
        <v>98</v>
      </c>
      <c r="B270" s="27">
        <v>41650</v>
      </c>
      <c r="C270" s="1" t="s">
        <v>8</v>
      </c>
      <c r="D270" s="1" t="s">
        <v>100</v>
      </c>
      <c r="E270" s="1" t="s">
        <v>10</v>
      </c>
      <c r="F270" s="1">
        <v>549</v>
      </c>
      <c r="G270" s="1">
        <v>3</v>
      </c>
      <c r="H270" s="1" t="str">
        <f>VLOOKUP(vendite[[#This Row],[Provincia]],'Dati di Supporto'!$B$3:$C$105,2)</f>
        <v>Abruzzo</v>
      </c>
      <c r="I270" s="1" t="str">
        <f>VLOOKUP(vendite[[#This Row],[Regione]],'Dati di Supporto'!$G$3:$H$22,2)</f>
        <v>CENTRO</v>
      </c>
      <c r="J270" s="1" t="str">
        <f>IF(F270&lt;400,'Dati di Supporto'!$P$3,IF(AND(F270&gt;400,F270&lt;800),'Dati di Supporto'!$P$4,IF(AND(F270&gt;800,F270&lt;1200),'Dati di Supporto'!$P$5,IF(AND(F270&gt;1200,F270&lt;1500),'Dati di Supporto'!$P$6,IF(F270&gt;1500,'Dati di Supporto'!$P$7,"FALSO")))))</f>
        <v>Fascia 2 (da 400 €  a meno di 800 €)</v>
      </c>
      <c r="K270" s="1" t="str">
        <f>VLOOKUP(vendite[[#This Row],[ID tipo pagamento]],'Dati di Supporto'!$O$12:$P$16,2)</f>
        <v>Carta di credito</v>
      </c>
    </row>
    <row r="271" spans="1:11" x14ac:dyDescent="0.45">
      <c r="A271" s="1">
        <v>104</v>
      </c>
      <c r="B271" s="27">
        <v>41811</v>
      </c>
      <c r="C271" s="1" t="s">
        <v>8</v>
      </c>
      <c r="D271" s="1" t="s">
        <v>104</v>
      </c>
      <c r="E271" s="1" t="s">
        <v>10</v>
      </c>
      <c r="F271" s="1">
        <v>1693</v>
      </c>
      <c r="G271" s="1">
        <v>1</v>
      </c>
      <c r="H271" s="1" t="str">
        <f>VLOOKUP(vendite[[#This Row],[Provincia]],'Dati di Supporto'!$B$3:$C$105,2)</f>
        <v>Friuli-Venezia Giulia</v>
      </c>
      <c r="I271" s="1" t="str">
        <f>VLOOKUP(vendite[[#This Row],[Regione]],'Dati di Supporto'!$G$3:$H$22,2)</f>
        <v>NORD</v>
      </c>
      <c r="J271" s="1" t="str">
        <f>IF(F271&lt;400,'Dati di Supporto'!$P$3,IF(AND(F271&gt;400,F271&lt;800),'Dati di Supporto'!$P$4,IF(AND(F271&gt;800,F271&lt;1200),'Dati di Supporto'!$P$5,IF(AND(F271&gt;1200,F271&lt;1500),'Dati di Supporto'!$P$6,IF(F271&gt;1500,'Dati di Supporto'!$P$7,"FALSO")))))</f>
        <v>Fascia 5 (da 1500 € e oltre)</v>
      </c>
      <c r="K271" s="1" t="str">
        <f>VLOOKUP(vendite[[#This Row],[ID tipo pagamento]],'Dati di Supporto'!$O$12:$P$16,2)</f>
        <v>Contanti</v>
      </c>
    </row>
    <row r="272" spans="1:11" x14ac:dyDescent="0.45">
      <c r="A272" s="1">
        <v>113</v>
      </c>
      <c r="B272" s="27">
        <v>41818</v>
      </c>
      <c r="C272" s="1" t="s">
        <v>8</v>
      </c>
      <c r="D272" s="1" t="s">
        <v>123</v>
      </c>
      <c r="E272" s="1" t="s">
        <v>11</v>
      </c>
      <c r="F272" s="1">
        <v>898</v>
      </c>
      <c r="G272" s="1">
        <v>2</v>
      </c>
      <c r="H272" s="1" t="str">
        <f>VLOOKUP(vendite[[#This Row],[Provincia]],'Dati di Supporto'!$B$3:$C$105,2)</f>
        <v>Sicilia</v>
      </c>
      <c r="I272" s="1" t="str">
        <f>VLOOKUP(vendite[[#This Row],[Regione]],'Dati di Supporto'!$G$3:$H$22,2)</f>
        <v>ISOLE</v>
      </c>
      <c r="J272" s="1" t="str">
        <f>IF(F272&lt;400,'Dati di Supporto'!$P$3,IF(AND(F272&gt;400,F272&lt;800),'Dati di Supporto'!$P$4,IF(AND(F272&gt;800,F272&lt;1200),'Dati di Supporto'!$P$5,IF(AND(F272&gt;1200,F272&lt;1500),'Dati di Supporto'!$P$6,IF(F272&gt;1500,'Dati di Supporto'!$P$7,"FALSO")))))</f>
        <v>Fascia 3 (da 800 €  a meno di 1200 €)</v>
      </c>
      <c r="K272" s="1" t="str">
        <f>VLOOKUP(vendite[[#This Row],[ID tipo pagamento]],'Dati di Supporto'!$O$12:$P$16,2)</f>
        <v>Bonifico Bancario</v>
      </c>
    </row>
    <row r="273" spans="1:11" x14ac:dyDescent="0.45">
      <c r="A273" s="1">
        <v>117</v>
      </c>
      <c r="B273" s="27">
        <v>41738</v>
      </c>
      <c r="C273" s="1" t="s">
        <v>8</v>
      </c>
      <c r="D273" s="1" t="s">
        <v>103</v>
      </c>
      <c r="E273" s="1" t="s">
        <v>10</v>
      </c>
      <c r="F273" s="1">
        <v>760</v>
      </c>
      <c r="G273" s="1">
        <v>5</v>
      </c>
      <c r="H273" s="1" t="str">
        <f>VLOOKUP(vendite[[#This Row],[Provincia]],'Dati di Supporto'!$B$3:$C$105,2)</f>
        <v>Toscana</v>
      </c>
      <c r="I273" s="1" t="str">
        <f>VLOOKUP(vendite[[#This Row],[Regione]],'Dati di Supporto'!$G$3:$H$22,2)</f>
        <v>CENTRO</v>
      </c>
      <c r="J273" s="1" t="str">
        <f>IF(F273&lt;400,'Dati di Supporto'!$P$3,IF(AND(F273&gt;400,F273&lt;800),'Dati di Supporto'!$P$4,IF(AND(F273&gt;800,F273&lt;1200),'Dati di Supporto'!$P$5,IF(AND(F273&gt;1200,F273&lt;1500),'Dati di Supporto'!$P$6,IF(F273&gt;1500,'Dati di Supporto'!$P$7,"FALSO")))))</f>
        <v>Fascia 2 (da 400 €  a meno di 800 €)</v>
      </c>
      <c r="K273" s="1" t="str">
        <f>VLOOKUP(vendite[[#This Row],[ID tipo pagamento]],'Dati di Supporto'!$O$12:$P$16,2)</f>
        <v>Assegno Bancario</v>
      </c>
    </row>
    <row r="274" spans="1:11" x14ac:dyDescent="0.45">
      <c r="A274" s="1">
        <v>119</v>
      </c>
      <c r="B274" s="27">
        <v>41653</v>
      </c>
      <c r="C274" s="1" t="s">
        <v>8</v>
      </c>
      <c r="D274" s="1" t="s">
        <v>113</v>
      </c>
      <c r="E274" s="1" t="s">
        <v>251</v>
      </c>
      <c r="F274" s="1">
        <v>805</v>
      </c>
      <c r="G274" s="1">
        <v>1</v>
      </c>
      <c r="H274" s="1" t="str">
        <f>VLOOKUP(vendite[[#This Row],[Provincia]],'Dati di Supporto'!$B$3:$C$105,2)</f>
        <v>Campania</v>
      </c>
      <c r="I274" s="1" t="str">
        <f>VLOOKUP(vendite[[#This Row],[Regione]],'Dati di Supporto'!$G$3:$H$22,2)</f>
        <v>SUD</v>
      </c>
      <c r="J274" s="1" t="str">
        <f>IF(F274&lt;400,'Dati di Supporto'!$P$3,IF(AND(F274&gt;400,F274&lt;800),'Dati di Supporto'!$P$4,IF(AND(F274&gt;800,F274&lt;1200),'Dati di Supporto'!$P$5,IF(AND(F274&gt;1200,F274&lt;1500),'Dati di Supporto'!$P$6,IF(F274&gt;1500,'Dati di Supporto'!$P$7,"FALSO")))))</f>
        <v>Fascia 3 (da 800 €  a meno di 1200 €)</v>
      </c>
      <c r="K274" s="1" t="str">
        <f>VLOOKUP(vendite[[#This Row],[ID tipo pagamento]],'Dati di Supporto'!$O$12:$P$16,2)</f>
        <v>Contanti</v>
      </c>
    </row>
    <row r="275" spans="1:11" x14ac:dyDescent="0.45">
      <c r="A275" s="1">
        <v>120</v>
      </c>
      <c r="B275" s="27">
        <v>41792</v>
      </c>
      <c r="C275" s="1" t="s">
        <v>8</v>
      </c>
      <c r="D275" s="1" t="s">
        <v>116</v>
      </c>
      <c r="E275" s="1" t="s">
        <v>250</v>
      </c>
      <c r="F275" s="1">
        <v>1908</v>
      </c>
      <c r="G275" s="1">
        <v>5</v>
      </c>
      <c r="H275" s="1" t="str">
        <f>VLOOKUP(vendite[[#This Row],[Provincia]],'Dati di Supporto'!$B$3:$C$105,2)</f>
        <v>Toscana</v>
      </c>
      <c r="I275" s="1" t="str">
        <f>VLOOKUP(vendite[[#This Row],[Regione]],'Dati di Supporto'!$G$3:$H$22,2)</f>
        <v>CENTRO</v>
      </c>
      <c r="J275" s="1" t="str">
        <f>IF(F275&lt;400,'Dati di Supporto'!$P$3,IF(AND(F275&gt;400,F275&lt;800),'Dati di Supporto'!$P$4,IF(AND(F275&gt;800,F275&lt;1200),'Dati di Supporto'!$P$5,IF(AND(F275&gt;1200,F275&lt;1500),'Dati di Supporto'!$P$6,IF(F275&gt;1500,'Dati di Supporto'!$P$7,"FALSO")))))</f>
        <v>Fascia 5 (da 1500 € e oltre)</v>
      </c>
      <c r="K275" s="1" t="str">
        <f>VLOOKUP(vendite[[#This Row],[ID tipo pagamento]],'Dati di Supporto'!$O$12:$P$16,2)</f>
        <v>Assegno Bancario</v>
      </c>
    </row>
    <row r="276" spans="1:11" x14ac:dyDescent="0.45">
      <c r="A276" s="1">
        <v>139</v>
      </c>
      <c r="B276" s="27">
        <v>41796</v>
      </c>
      <c r="C276" s="1" t="s">
        <v>8</v>
      </c>
      <c r="D276" s="1" t="s">
        <v>113</v>
      </c>
      <c r="E276" s="1" t="s">
        <v>250</v>
      </c>
      <c r="F276" s="1">
        <v>71</v>
      </c>
      <c r="G276" s="1">
        <v>3</v>
      </c>
      <c r="H276" s="1" t="str">
        <f>VLOOKUP(vendite[[#This Row],[Provincia]],'Dati di Supporto'!$B$3:$C$105,2)</f>
        <v>Campania</v>
      </c>
      <c r="I276" s="1" t="str">
        <f>VLOOKUP(vendite[[#This Row],[Regione]],'Dati di Supporto'!$G$3:$H$22,2)</f>
        <v>SUD</v>
      </c>
      <c r="J276" s="1" t="str">
        <f>IF(F276&lt;400,'Dati di Supporto'!$P$3,IF(AND(F276&gt;400,F276&lt;800),'Dati di Supporto'!$P$4,IF(AND(F276&gt;800,F276&lt;1200),'Dati di Supporto'!$P$5,IF(AND(F276&gt;1200,F276&lt;1500),'Dati di Supporto'!$P$6,IF(F276&gt;1500,'Dati di Supporto'!$P$7,"FALSO")))))</f>
        <v>Fascia 1 (inferiore a 400 €)</v>
      </c>
      <c r="K276" s="1" t="str">
        <f>VLOOKUP(vendite[[#This Row],[ID tipo pagamento]],'Dati di Supporto'!$O$12:$P$16,2)</f>
        <v>Carta di credito</v>
      </c>
    </row>
    <row r="277" spans="1:11" x14ac:dyDescent="0.45">
      <c r="A277" s="1">
        <v>143</v>
      </c>
      <c r="B277" s="27">
        <v>41702</v>
      </c>
      <c r="C277" s="1" t="s">
        <v>8</v>
      </c>
      <c r="D277" s="1" t="s">
        <v>134</v>
      </c>
      <c r="E277" s="1" t="s">
        <v>10</v>
      </c>
      <c r="F277" s="1">
        <v>993</v>
      </c>
      <c r="G277" s="1">
        <v>4</v>
      </c>
      <c r="H277" s="1" t="str">
        <f>VLOOKUP(vendite[[#This Row],[Provincia]],'Dati di Supporto'!$B$3:$C$105,2)</f>
        <v>Veneto</v>
      </c>
      <c r="I277" s="1" t="str">
        <f>VLOOKUP(vendite[[#This Row],[Regione]],'Dati di Supporto'!$G$3:$H$22,2)</f>
        <v>NORD</v>
      </c>
      <c r="J277" s="1" t="str">
        <f>IF(F277&lt;400,'Dati di Supporto'!$P$3,IF(AND(F277&gt;400,F277&lt;800),'Dati di Supporto'!$P$4,IF(AND(F277&gt;800,F277&lt;1200),'Dati di Supporto'!$P$5,IF(AND(F277&gt;1200,F277&lt;1500),'Dati di Supporto'!$P$6,IF(F277&gt;1500,'Dati di Supporto'!$P$7,"FALSO")))))</f>
        <v>Fascia 3 (da 800 €  a meno di 1200 €)</v>
      </c>
      <c r="K277" s="1" t="str">
        <f>VLOOKUP(vendite[[#This Row],[ID tipo pagamento]],'Dati di Supporto'!$O$12:$P$16,2)</f>
        <v>Bollettino postale</v>
      </c>
    </row>
    <row r="278" spans="1:11" x14ac:dyDescent="0.45">
      <c r="A278" s="1">
        <v>152</v>
      </c>
      <c r="B278" s="27">
        <v>41726</v>
      </c>
      <c r="C278" s="1" t="s">
        <v>8</v>
      </c>
      <c r="D278" s="1" t="s">
        <v>107</v>
      </c>
      <c r="E278" s="1" t="s">
        <v>10</v>
      </c>
      <c r="F278" s="1">
        <v>1616</v>
      </c>
      <c r="G278" s="1">
        <v>2</v>
      </c>
      <c r="H278" s="1" t="str">
        <f>VLOOKUP(vendite[[#This Row],[Provincia]],'Dati di Supporto'!$B$3:$C$105,2)</f>
        <v>Sicilia</v>
      </c>
      <c r="I278" s="1" t="str">
        <f>VLOOKUP(vendite[[#This Row],[Regione]],'Dati di Supporto'!$G$3:$H$22,2)</f>
        <v>ISOLE</v>
      </c>
      <c r="J278" s="1" t="str">
        <f>IF(F278&lt;400,'Dati di Supporto'!$P$3,IF(AND(F278&gt;400,F278&lt;800),'Dati di Supporto'!$P$4,IF(AND(F278&gt;800,F278&lt;1200),'Dati di Supporto'!$P$5,IF(AND(F278&gt;1200,F278&lt;1500),'Dati di Supporto'!$P$6,IF(F278&gt;1500,'Dati di Supporto'!$P$7,"FALSO")))))</f>
        <v>Fascia 5 (da 1500 € e oltre)</v>
      </c>
      <c r="K278" s="1" t="str">
        <f>VLOOKUP(vendite[[#This Row],[ID tipo pagamento]],'Dati di Supporto'!$O$12:$P$16,2)</f>
        <v>Bonifico Bancario</v>
      </c>
    </row>
    <row r="279" spans="1:11" x14ac:dyDescent="0.45">
      <c r="A279" s="1">
        <v>158</v>
      </c>
      <c r="B279" s="27">
        <v>41772</v>
      </c>
      <c r="C279" s="1" t="s">
        <v>8</v>
      </c>
      <c r="D279" s="1" t="s">
        <v>113</v>
      </c>
      <c r="E279" s="1" t="s">
        <v>250</v>
      </c>
      <c r="F279" s="1">
        <v>253</v>
      </c>
      <c r="G279" s="1">
        <v>3</v>
      </c>
      <c r="H279" s="1" t="str">
        <f>VLOOKUP(vendite[[#This Row],[Provincia]],'Dati di Supporto'!$B$3:$C$105,2)</f>
        <v>Campania</v>
      </c>
      <c r="I279" s="1" t="str">
        <f>VLOOKUP(vendite[[#This Row],[Regione]],'Dati di Supporto'!$G$3:$H$22,2)</f>
        <v>SUD</v>
      </c>
      <c r="J279" s="1" t="str">
        <f>IF(F279&lt;400,'Dati di Supporto'!$P$3,IF(AND(F279&gt;400,F279&lt;800),'Dati di Supporto'!$P$4,IF(AND(F279&gt;800,F279&lt;1200),'Dati di Supporto'!$P$5,IF(AND(F279&gt;1200,F279&lt;1500),'Dati di Supporto'!$P$6,IF(F279&gt;1500,'Dati di Supporto'!$P$7,"FALSO")))))</f>
        <v>Fascia 1 (inferiore a 400 €)</v>
      </c>
      <c r="K279" s="1" t="str">
        <f>VLOOKUP(vendite[[#This Row],[ID tipo pagamento]],'Dati di Supporto'!$O$12:$P$16,2)</f>
        <v>Carta di credito</v>
      </c>
    </row>
    <row r="280" spans="1:11" x14ac:dyDescent="0.45">
      <c r="A280" s="1">
        <v>161</v>
      </c>
      <c r="B280" s="27">
        <v>41778</v>
      </c>
      <c r="C280" s="1" t="s">
        <v>8</v>
      </c>
      <c r="D280" s="1" t="s">
        <v>104</v>
      </c>
      <c r="E280" s="1" t="s">
        <v>11</v>
      </c>
      <c r="F280" s="1">
        <v>938</v>
      </c>
      <c r="G280" s="1">
        <v>5</v>
      </c>
      <c r="H280" s="1" t="str">
        <f>VLOOKUP(vendite[[#This Row],[Provincia]],'Dati di Supporto'!$B$3:$C$105,2)</f>
        <v>Friuli-Venezia Giulia</v>
      </c>
      <c r="I280" s="1" t="str">
        <f>VLOOKUP(vendite[[#This Row],[Regione]],'Dati di Supporto'!$G$3:$H$22,2)</f>
        <v>NORD</v>
      </c>
      <c r="J280" s="1" t="str">
        <f>IF(F280&lt;400,'Dati di Supporto'!$P$3,IF(AND(F280&gt;400,F280&lt;800),'Dati di Supporto'!$P$4,IF(AND(F280&gt;800,F280&lt;1200),'Dati di Supporto'!$P$5,IF(AND(F280&gt;1200,F280&lt;1500),'Dati di Supporto'!$P$6,IF(F280&gt;1500,'Dati di Supporto'!$P$7,"FALSO")))))</f>
        <v>Fascia 3 (da 800 €  a meno di 1200 €)</v>
      </c>
      <c r="K280" s="1" t="str">
        <f>VLOOKUP(vendite[[#This Row],[ID tipo pagamento]],'Dati di Supporto'!$O$12:$P$16,2)</f>
        <v>Assegno Bancario</v>
      </c>
    </row>
    <row r="281" spans="1:11" x14ac:dyDescent="0.45">
      <c r="A281" s="1">
        <v>166</v>
      </c>
      <c r="B281" s="27">
        <v>41701</v>
      </c>
      <c r="C281" s="1" t="s">
        <v>8</v>
      </c>
      <c r="D281" s="1" t="s">
        <v>110</v>
      </c>
      <c r="E281" s="1" t="s">
        <v>10</v>
      </c>
      <c r="F281" s="1">
        <v>1313</v>
      </c>
      <c r="G281" s="1">
        <v>3</v>
      </c>
      <c r="H281" s="1" t="str">
        <f>VLOOKUP(vendite[[#This Row],[Provincia]],'Dati di Supporto'!$B$3:$C$105,2)</f>
        <v>Emilia-Romagna</v>
      </c>
      <c r="I281" s="1" t="str">
        <f>VLOOKUP(vendite[[#This Row],[Regione]],'Dati di Supporto'!$G$3:$H$22,2)</f>
        <v>NORD</v>
      </c>
      <c r="J281" s="1" t="str">
        <f>IF(F281&lt;400,'Dati di Supporto'!$P$3,IF(AND(F281&gt;400,F281&lt;800),'Dati di Supporto'!$P$4,IF(AND(F281&gt;800,F281&lt;1200),'Dati di Supporto'!$P$5,IF(AND(F281&gt;1200,F281&lt;1500),'Dati di Supporto'!$P$6,IF(F281&gt;1500,'Dati di Supporto'!$P$7,"FALSO")))))</f>
        <v>Fascia 4 (da 1200 €  a meno di 1500 €)</v>
      </c>
      <c r="K281" s="1" t="str">
        <f>VLOOKUP(vendite[[#This Row],[ID tipo pagamento]],'Dati di Supporto'!$O$12:$P$16,2)</f>
        <v>Carta di credito</v>
      </c>
    </row>
    <row r="282" spans="1:11" x14ac:dyDescent="0.45">
      <c r="A282" s="1">
        <v>171</v>
      </c>
      <c r="B282" s="27">
        <v>41701</v>
      </c>
      <c r="C282" s="1" t="s">
        <v>8</v>
      </c>
      <c r="D282" s="1" t="s">
        <v>126</v>
      </c>
      <c r="E282" s="1" t="s">
        <v>10</v>
      </c>
      <c r="F282" s="1">
        <v>1655</v>
      </c>
      <c r="G282" s="1">
        <v>3</v>
      </c>
      <c r="H282" s="1" t="str">
        <f>VLOOKUP(vendite[[#This Row],[Provincia]],'Dati di Supporto'!$B$3:$C$105,2)</f>
        <v>Friuli-Venezia Giulia</v>
      </c>
      <c r="I282" s="1" t="str">
        <f>VLOOKUP(vendite[[#This Row],[Regione]],'Dati di Supporto'!$G$3:$H$22,2)</f>
        <v>NORD</v>
      </c>
      <c r="J282" s="1" t="str">
        <f>IF(F282&lt;400,'Dati di Supporto'!$P$3,IF(AND(F282&gt;400,F282&lt;800),'Dati di Supporto'!$P$4,IF(AND(F282&gt;800,F282&lt;1200),'Dati di Supporto'!$P$5,IF(AND(F282&gt;1200,F282&lt;1500),'Dati di Supporto'!$P$6,IF(F282&gt;1500,'Dati di Supporto'!$P$7,"FALSO")))))</f>
        <v>Fascia 5 (da 1500 € e oltre)</v>
      </c>
      <c r="K282" s="1" t="str">
        <f>VLOOKUP(vendite[[#This Row],[ID tipo pagamento]],'Dati di Supporto'!$O$12:$P$16,2)</f>
        <v>Carta di credito</v>
      </c>
    </row>
    <row r="283" spans="1:11" x14ac:dyDescent="0.45">
      <c r="A283" s="1">
        <v>181</v>
      </c>
      <c r="B283" s="27">
        <v>41805</v>
      </c>
      <c r="C283" s="1" t="s">
        <v>8</v>
      </c>
      <c r="D283" s="1" t="s">
        <v>122</v>
      </c>
      <c r="E283" s="1" t="s">
        <v>11</v>
      </c>
      <c r="F283" s="1">
        <v>478</v>
      </c>
      <c r="G283" s="1">
        <v>4</v>
      </c>
      <c r="H283" s="1" t="str">
        <f>VLOOKUP(vendite[[#This Row],[Provincia]],'Dati di Supporto'!$B$3:$C$105,2)</f>
        <v>Piemonte</v>
      </c>
      <c r="I283" s="1" t="str">
        <f>VLOOKUP(vendite[[#This Row],[Regione]],'Dati di Supporto'!$G$3:$H$22,2)</f>
        <v>NORD</v>
      </c>
      <c r="J283" s="1" t="str">
        <f>IF(F283&lt;400,'Dati di Supporto'!$P$3,IF(AND(F283&gt;400,F283&lt;800),'Dati di Supporto'!$P$4,IF(AND(F283&gt;800,F283&lt;1200),'Dati di Supporto'!$P$5,IF(AND(F283&gt;1200,F283&lt;1500),'Dati di Supporto'!$P$6,IF(F283&gt;1500,'Dati di Supporto'!$P$7,"FALSO")))))</f>
        <v>Fascia 2 (da 400 €  a meno di 800 €)</v>
      </c>
      <c r="K283" s="1" t="str">
        <f>VLOOKUP(vendite[[#This Row],[ID tipo pagamento]],'Dati di Supporto'!$O$12:$P$16,2)</f>
        <v>Bollettino postale</v>
      </c>
    </row>
    <row r="284" spans="1:11" x14ac:dyDescent="0.45">
      <c r="A284" s="1">
        <v>197</v>
      </c>
      <c r="B284" s="27">
        <v>41683</v>
      </c>
      <c r="C284" s="1" t="s">
        <v>8</v>
      </c>
      <c r="D284" s="1" t="s">
        <v>115</v>
      </c>
      <c r="E284" s="1" t="s">
        <v>251</v>
      </c>
      <c r="F284" s="1">
        <v>24</v>
      </c>
      <c r="G284" s="1">
        <v>5</v>
      </c>
      <c r="H284" s="1" t="str">
        <f>VLOOKUP(vendite[[#This Row],[Provincia]],'Dati di Supporto'!$B$3:$C$105,2)</f>
        <v>Liguria</v>
      </c>
      <c r="I284" s="1" t="str">
        <f>VLOOKUP(vendite[[#This Row],[Regione]],'Dati di Supporto'!$G$3:$H$22,2)</f>
        <v>NORD</v>
      </c>
      <c r="J284" s="1" t="str">
        <f>IF(F284&lt;400,'Dati di Supporto'!$P$3,IF(AND(F284&gt;400,F284&lt;800),'Dati di Supporto'!$P$4,IF(AND(F284&gt;800,F284&lt;1200),'Dati di Supporto'!$P$5,IF(AND(F284&gt;1200,F284&lt;1500),'Dati di Supporto'!$P$6,IF(F284&gt;1500,'Dati di Supporto'!$P$7,"FALSO")))))</f>
        <v>Fascia 1 (inferiore a 400 €)</v>
      </c>
      <c r="K284" s="1" t="str">
        <f>VLOOKUP(vendite[[#This Row],[ID tipo pagamento]],'Dati di Supporto'!$O$12:$P$16,2)</f>
        <v>Assegno Bancario</v>
      </c>
    </row>
    <row r="285" spans="1:11" x14ac:dyDescent="0.45">
      <c r="A285" s="1">
        <v>203</v>
      </c>
      <c r="B285" s="27">
        <v>41645</v>
      </c>
      <c r="C285" s="1" t="s">
        <v>8</v>
      </c>
      <c r="D285" s="1" t="s">
        <v>132</v>
      </c>
      <c r="E285" s="1" t="s">
        <v>250</v>
      </c>
      <c r="F285" s="1">
        <v>1300</v>
      </c>
      <c r="G285" s="1">
        <v>1</v>
      </c>
      <c r="H285" s="1" t="str">
        <f>VLOOKUP(vendite[[#This Row],[Provincia]],'Dati di Supporto'!$B$3:$C$105,2)</f>
        <v>Veneto</v>
      </c>
      <c r="I285" s="1" t="str">
        <f>VLOOKUP(vendite[[#This Row],[Regione]],'Dati di Supporto'!$G$3:$H$22,2)</f>
        <v>NORD</v>
      </c>
      <c r="J285" s="1" t="str">
        <f>IF(F285&lt;400,'Dati di Supporto'!$P$3,IF(AND(F285&gt;400,F285&lt;800),'Dati di Supporto'!$P$4,IF(AND(F285&gt;800,F285&lt;1200),'Dati di Supporto'!$P$5,IF(AND(F285&gt;1200,F285&lt;1500),'Dati di Supporto'!$P$6,IF(F285&gt;1500,'Dati di Supporto'!$P$7,"FALSO")))))</f>
        <v>Fascia 4 (da 1200 €  a meno di 1500 €)</v>
      </c>
      <c r="K285" s="1" t="str">
        <f>VLOOKUP(vendite[[#This Row],[ID tipo pagamento]],'Dati di Supporto'!$O$12:$P$16,2)</f>
        <v>Contanti</v>
      </c>
    </row>
    <row r="286" spans="1:11" x14ac:dyDescent="0.45">
      <c r="A286" s="1">
        <v>204</v>
      </c>
      <c r="B286" s="27">
        <v>41742</v>
      </c>
      <c r="C286" s="1" t="s">
        <v>8</v>
      </c>
      <c r="D286" s="1" t="s">
        <v>102</v>
      </c>
      <c r="E286" s="1" t="s">
        <v>251</v>
      </c>
      <c r="F286" s="1">
        <v>1909</v>
      </c>
      <c r="G286" s="1">
        <v>1</v>
      </c>
      <c r="H286" s="1" t="str">
        <f>VLOOKUP(vendite[[#This Row],[Provincia]],'Dati di Supporto'!$B$3:$C$105,2)</f>
        <v>Toscana</v>
      </c>
      <c r="I286" s="1" t="str">
        <f>VLOOKUP(vendite[[#This Row],[Regione]],'Dati di Supporto'!$G$3:$H$22,2)</f>
        <v>CENTRO</v>
      </c>
      <c r="J286" s="1" t="str">
        <f>IF(F286&lt;400,'Dati di Supporto'!$P$3,IF(AND(F286&gt;400,F286&lt;800),'Dati di Supporto'!$P$4,IF(AND(F286&gt;800,F286&lt;1200),'Dati di Supporto'!$P$5,IF(AND(F286&gt;1200,F286&lt;1500),'Dati di Supporto'!$P$6,IF(F286&gt;1500,'Dati di Supporto'!$P$7,"FALSO")))))</f>
        <v>Fascia 5 (da 1500 € e oltre)</v>
      </c>
      <c r="K286" s="1" t="str">
        <f>VLOOKUP(vendite[[#This Row],[ID tipo pagamento]],'Dati di Supporto'!$O$12:$P$16,2)</f>
        <v>Contanti</v>
      </c>
    </row>
    <row r="287" spans="1:11" x14ac:dyDescent="0.45">
      <c r="A287" s="1">
        <v>208</v>
      </c>
      <c r="B287" s="27">
        <v>41802</v>
      </c>
      <c r="C287" s="1" t="s">
        <v>8</v>
      </c>
      <c r="D287" s="1" t="s">
        <v>110</v>
      </c>
      <c r="E287" s="1" t="s">
        <v>250</v>
      </c>
      <c r="F287" s="1">
        <v>1079</v>
      </c>
      <c r="G287" s="1">
        <v>2</v>
      </c>
      <c r="H287" s="1" t="str">
        <f>VLOOKUP(vendite[[#This Row],[Provincia]],'Dati di Supporto'!$B$3:$C$105,2)</f>
        <v>Emilia-Romagna</v>
      </c>
      <c r="I287" s="1" t="str">
        <f>VLOOKUP(vendite[[#This Row],[Regione]],'Dati di Supporto'!$G$3:$H$22,2)</f>
        <v>NORD</v>
      </c>
      <c r="J287" s="1" t="str">
        <f>IF(F287&lt;400,'Dati di Supporto'!$P$3,IF(AND(F287&gt;400,F287&lt;800),'Dati di Supporto'!$P$4,IF(AND(F287&gt;800,F287&lt;1200),'Dati di Supporto'!$P$5,IF(AND(F287&gt;1200,F287&lt;1500),'Dati di Supporto'!$P$6,IF(F287&gt;1500,'Dati di Supporto'!$P$7,"FALSO")))))</f>
        <v>Fascia 3 (da 800 €  a meno di 1200 €)</v>
      </c>
      <c r="K287" s="1" t="str">
        <f>VLOOKUP(vendite[[#This Row],[ID tipo pagamento]],'Dati di Supporto'!$O$12:$P$16,2)</f>
        <v>Bonifico Bancario</v>
      </c>
    </row>
    <row r="288" spans="1:11" x14ac:dyDescent="0.45">
      <c r="A288" s="1">
        <v>210</v>
      </c>
      <c r="B288" s="27">
        <v>41651</v>
      </c>
      <c r="C288" s="1" t="s">
        <v>8</v>
      </c>
      <c r="D288" s="1" t="s">
        <v>125</v>
      </c>
      <c r="E288" s="1" t="s">
        <v>250</v>
      </c>
      <c r="F288" s="1">
        <v>1433</v>
      </c>
      <c r="G288" s="1">
        <v>5</v>
      </c>
      <c r="H288" s="1" t="str">
        <f>VLOOKUP(vendite[[#This Row],[Provincia]],'Dati di Supporto'!$B$3:$C$105,2)</f>
        <v>Veneto</v>
      </c>
      <c r="I288" s="1" t="str">
        <f>VLOOKUP(vendite[[#This Row],[Regione]],'Dati di Supporto'!$G$3:$H$22,2)</f>
        <v>NORD</v>
      </c>
      <c r="J288" s="1" t="str">
        <f>IF(F288&lt;400,'Dati di Supporto'!$P$3,IF(AND(F288&gt;400,F288&lt;800),'Dati di Supporto'!$P$4,IF(AND(F288&gt;800,F288&lt;1200),'Dati di Supporto'!$P$5,IF(AND(F288&gt;1200,F288&lt;1500),'Dati di Supporto'!$P$6,IF(F288&gt;1500,'Dati di Supporto'!$P$7,"FALSO")))))</f>
        <v>Fascia 4 (da 1200 €  a meno di 1500 €)</v>
      </c>
      <c r="K288" s="1" t="str">
        <f>VLOOKUP(vendite[[#This Row],[ID tipo pagamento]],'Dati di Supporto'!$O$12:$P$16,2)</f>
        <v>Assegno Bancario</v>
      </c>
    </row>
    <row r="289" spans="1:11" x14ac:dyDescent="0.45">
      <c r="A289" s="1">
        <v>212</v>
      </c>
      <c r="B289" s="27">
        <v>41644</v>
      </c>
      <c r="C289" s="1" t="s">
        <v>8</v>
      </c>
      <c r="D289" s="1" t="s">
        <v>102</v>
      </c>
      <c r="E289" s="1" t="s">
        <v>11</v>
      </c>
      <c r="F289" s="1">
        <v>1917</v>
      </c>
      <c r="G289" s="1">
        <v>3</v>
      </c>
      <c r="H289" s="1" t="str">
        <f>VLOOKUP(vendite[[#This Row],[Provincia]],'Dati di Supporto'!$B$3:$C$105,2)</f>
        <v>Toscana</v>
      </c>
      <c r="I289" s="1" t="str">
        <f>VLOOKUP(vendite[[#This Row],[Regione]],'Dati di Supporto'!$G$3:$H$22,2)</f>
        <v>CENTRO</v>
      </c>
      <c r="J289" s="1" t="str">
        <f>IF(F289&lt;400,'Dati di Supporto'!$P$3,IF(AND(F289&gt;400,F289&lt;800),'Dati di Supporto'!$P$4,IF(AND(F289&gt;800,F289&lt;1200),'Dati di Supporto'!$P$5,IF(AND(F289&gt;1200,F289&lt;1500),'Dati di Supporto'!$P$6,IF(F289&gt;1500,'Dati di Supporto'!$P$7,"FALSO")))))</f>
        <v>Fascia 5 (da 1500 € e oltre)</v>
      </c>
      <c r="K289" s="1" t="str">
        <f>VLOOKUP(vendite[[#This Row],[ID tipo pagamento]],'Dati di Supporto'!$O$12:$P$16,2)</f>
        <v>Carta di credito</v>
      </c>
    </row>
    <row r="290" spans="1:11" x14ac:dyDescent="0.45">
      <c r="A290" s="1">
        <v>238</v>
      </c>
      <c r="B290" s="27">
        <v>41754</v>
      </c>
      <c r="C290" s="1" t="s">
        <v>8</v>
      </c>
      <c r="D290" s="1" t="s">
        <v>101</v>
      </c>
      <c r="E290" s="1" t="s">
        <v>252</v>
      </c>
      <c r="F290" s="1">
        <v>1130</v>
      </c>
      <c r="G290" s="1">
        <v>2</v>
      </c>
      <c r="H290" s="1" t="str">
        <f>VLOOKUP(vendite[[#This Row],[Provincia]],'Dati di Supporto'!$B$3:$C$105,2)</f>
        <v>Emilia-Romagna</v>
      </c>
      <c r="I290" s="1" t="str">
        <f>VLOOKUP(vendite[[#This Row],[Regione]],'Dati di Supporto'!$G$3:$H$22,2)</f>
        <v>NORD</v>
      </c>
      <c r="J290" s="1" t="str">
        <f>IF(F290&lt;400,'Dati di Supporto'!$P$3,IF(AND(F290&gt;400,F290&lt;800),'Dati di Supporto'!$P$4,IF(AND(F290&gt;800,F290&lt;1200),'Dati di Supporto'!$P$5,IF(AND(F290&gt;1200,F290&lt;1500),'Dati di Supporto'!$P$6,IF(F290&gt;1500,'Dati di Supporto'!$P$7,"FALSO")))))</f>
        <v>Fascia 3 (da 800 €  a meno di 1200 €)</v>
      </c>
      <c r="K290" s="1" t="str">
        <f>VLOOKUP(vendite[[#This Row],[ID tipo pagamento]],'Dati di Supporto'!$O$12:$P$16,2)</f>
        <v>Bonifico Bancario</v>
      </c>
    </row>
    <row r="291" spans="1:11" x14ac:dyDescent="0.45">
      <c r="A291" s="1">
        <v>245</v>
      </c>
      <c r="B291" s="27">
        <v>41736</v>
      </c>
      <c r="C291" s="1" t="s">
        <v>8</v>
      </c>
      <c r="D291" s="1" t="s">
        <v>97</v>
      </c>
      <c r="E291" s="1" t="s">
        <v>250</v>
      </c>
      <c r="F291" s="1">
        <v>477</v>
      </c>
      <c r="G291" s="1">
        <v>3</v>
      </c>
      <c r="H291" s="1" t="str">
        <f>VLOOKUP(vendite[[#This Row],[Provincia]],'Dati di Supporto'!$B$3:$C$105,2)</f>
        <v>Lombardia</v>
      </c>
      <c r="I291" s="1" t="str">
        <f>VLOOKUP(vendite[[#This Row],[Regione]],'Dati di Supporto'!$G$3:$H$22,2)</f>
        <v>NORD</v>
      </c>
      <c r="J291" s="1" t="str">
        <f>IF(F291&lt;400,'Dati di Supporto'!$P$3,IF(AND(F291&gt;400,F291&lt;800),'Dati di Supporto'!$P$4,IF(AND(F291&gt;800,F291&lt;1200),'Dati di Supporto'!$P$5,IF(AND(F291&gt;1200,F291&lt;1500),'Dati di Supporto'!$P$6,IF(F291&gt;1500,'Dati di Supporto'!$P$7,"FALSO")))))</f>
        <v>Fascia 2 (da 400 €  a meno di 800 €)</v>
      </c>
      <c r="K291" s="1" t="str">
        <f>VLOOKUP(vendite[[#This Row],[ID tipo pagamento]],'Dati di Supporto'!$O$12:$P$16,2)</f>
        <v>Carta di credito</v>
      </c>
    </row>
    <row r="292" spans="1:11" x14ac:dyDescent="0.45">
      <c r="A292" s="1">
        <v>248</v>
      </c>
      <c r="B292" s="27">
        <v>41816</v>
      </c>
      <c r="C292" s="1" t="s">
        <v>8</v>
      </c>
      <c r="D292" s="1" t="s">
        <v>112</v>
      </c>
      <c r="E292" s="1" t="s">
        <v>251</v>
      </c>
      <c r="F292" s="1">
        <v>1615</v>
      </c>
      <c r="G292" s="1">
        <v>5</v>
      </c>
      <c r="H292" s="1" t="str">
        <f>VLOOKUP(vendite[[#This Row],[Provincia]],'Dati di Supporto'!$B$3:$C$105,2)</f>
        <v>Veneto</v>
      </c>
      <c r="I292" s="1" t="str">
        <f>VLOOKUP(vendite[[#This Row],[Regione]],'Dati di Supporto'!$G$3:$H$22,2)</f>
        <v>NORD</v>
      </c>
      <c r="J292" s="1" t="str">
        <f>IF(F292&lt;400,'Dati di Supporto'!$P$3,IF(AND(F292&gt;400,F292&lt;800),'Dati di Supporto'!$P$4,IF(AND(F292&gt;800,F292&lt;1200),'Dati di Supporto'!$P$5,IF(AND(F292&gt;1200,F292&lt;1500),'Dati di Supporto'!$P$6,IF(F292&gt;1500,'Dati di Supporto'!$P$7,"FALSO")))))</f>
        <v>Fascia 5 (da 1500 € e oltre)</v>
      </c>
      <c r="K292" s="1" t="str">
        <f>VLOOKUP(vendite[[#This Row],[ID tipo pagamento]],'Dati di Supporto'!$O$12:$P$16,2)</f>
        <v>Assegno Bancario</v>
      </c>
    </row>
    <row r="293" spans="1:11" x14ac:dyDescent="0.45">
      <c r="A293" s="1">
        <v>280</v>
      </c>
      <c r="B293" s="27">
        <v>41678</v>
      </c>
      <c r="C293" s="1" t="s">
        <v>8</v>
      </c>
      <c r="D293" s="1" t="s">
        <v>128</v>
      </c>
      <c r="E293" s="1" t="s">
        <v>10</v>
      </c>
      <c r="F293" s="1">
        <v>1008</v>
      </c>
      <c r="G293" s="1">
        <v>3</v>
      </c>
      <c r="H293" s="1" t="str">
        <f>VLOOKUP(vendite[[#This Row],[Provincia]],'Dati di Supporto'!$B$3:$C$105,2)</f>
        <v>Lombardia</v>
      </c>
      <c r="I293" s="1" t="str">
        <f>VLOOKUP(vendite[[#This Row],[Regione]],'Dati di Supporto'!$G$3:$H$22,2)</f>
        <v>NORD</v>
      </c>
      <c r="J293" s="1" t="str">
        <f>IF(F293&lt;400,'Dati di Supporto'!$P$3,IF(AND(F293&gt;400,F293&lt;800),'Dati di Supporto'!$P$4,IF(AND(F293&gt;800,F293&lt;1200),'Dati di Supporto'!$P$5,IF(AND(F293&gt;1200,F293&lt;1500),'Dati di Supporto'!$P$6,IF(F293&gt;1500,'Dati di Supporto'!$P$7,"FALSO")))))</f>
        <v>Fascia 3 (da 800 €  a meno di 1200 €)</v>
      </c>
      <c r="K293" s="1" t="str">
        <f>VLOOKUP(vendite[[#This Row],[ID tipo pagamento]],'Dati di Supporto'!$O$12:$P$16,2)</f>
        <v>Carta di credito</v>
      </c>
    </row>
    <row r="294" spans="1:11" x14ac:dyDescent="0.45">
      <c r="A294" s="1">
        <v>283</v>
      </c>
      <c r="B294" s="27">
        <v>41743</v>
      </c>
      <c r="C294" s="1" t="s">
        <v>8</v>
      </c>
      <c r="D294" s="1" t="s">
        <v>123</v>
      </c>
      <c r="E294" s="1" t="s">
        <v>252</v>
      </c>
      <c r="F294" s="1">
        <v>652</v>
      </c>
      <c r="G294" s="1">
        <v>5</v>
      </c>
      <c r="H294" s="1" t="str">
        <f>VLOOKUP(vendite[[#This Row],[Provincia]],'Dati di Supporto'!$B$3:$C$105,2)</f>
        <v>Sicilia</v>
      </c>
      <c r="I294" s="1" t="str">
        <f>VLOOKUP(vendite[[#This Row],[Regione]],'Dati di Supporto'!$G$3:$H$22,2)</f>
        <v>ISOLE</v>
      </c>
      <c r="J294" s="1" t="str">
        <f>IF(F294&lt;400,'Dati di Supporto'!$P$3,IF(AND(F294&gt;400,F294&lt;800),'Dati di Supporto'!$P$4,IF(AND(F294&gt;800,F294&lt;1200),'Dati di Supporto'!$P$5,IF(AND(F294&gt;1200,F294&lt;1500),'Dati di Supporto'!$P$6,IF(F294&gt;1500,'Dati di Supporto'!$P$7,"FALSO")))))</f>
        <v>Fascia 2 (da 400 €  a meno di 800 €)</v>
      </c>
      <c r="K294" s="1" t="str">
        <f>VLOOKUP(vendite[[#This Row],[ID tipo pagamento]],'Dati di Supporto'!$O$12:$P$16,2)</f>
        <v>Assegno Bancario</v>
      </c>
    </row>
    <row r="295" spans="1:11" x14ac:dyDescent="0.45">
      <c r="A295" s="1">
        <v>290</v>
      </c>
      <c r="B295" s="27">
        <v>41758</v>
      </c>
      <c r="C295" s="1" t="s">
        <v>8</v>
      </c>
      <c r="D295" s="1" t="s">
        <v>130</v>
      </c>
      <c r="E295" s="1" t="s">
        <v>252</v>
      </c>
      <c r="F295" s="1">
        <v>118</v>
      </c>
      <c r="G295" s="1">
        <v>5</v>
      </c>
      <c r="H295" s="1" t="str">
        <f>VLOOKUP(vendite[[#This Row],[Provincia]],'Dati di Supporto'!$B$3:$C$105,2)</f>
        <v>Piemonte</v>
      </c>
      <c r="I295" s="1" t="str">
        <f>VLOOKUP(vendite[[#This Row],[Regione]],'Dati di Supporto'!$G$3:$H$22,2)</f>
        <v>NORD</v>
      </c>
      <c r="J295" s="1" t="str">
        <f>IF(F295&lt;400,'Dati di Supporto'!$P$3,IF(AND(F295&gt;400,F295&lt;800),'Dati di Supporto'!$P$4,IF(AND(F295&gt;800,F295&lt;1200),'Dati di Supporto'!$P$5,IF(AND(F295&gt;1200,F295&lt;1500),'Dati di Supporto'!$P$6,IF(F295&gt;1500,'Dati di Supporto'!$P$7,"FALSO")))))</f>
        <v>Fascia 1 (inferiore a 400 €)</v>
      </c>
      <c r="K295" s="1" t="str">
        <f>VLOOKUP(vendite[[#This Row],[ID tipo pagamento]],'Dati di Supporto'!$O$12:$P$16,2)</f>
        <v>Assegno Bancario</v>
      </c>
    </row>
    <row r="296" spans="1:11" x14ac:dyDescent="0.45">
      <c r="A296" s="1">
        <v>294</v>
      </c>
      <c r="B296" s="27">
        <v>41705</v>
      </c>
      <c r="C296" s="1" t="s">
        <v>8</v>
      </c>
      <c r="D296" s="1" t="s">
        <v>130</v>
      </c>
      <c r="E296" s="1" t="s">
        <v>251</v>
      </c>
      <c r="F296" s="1">
        <v>1103</v>
      </c>
      <c r="G296" s="1">
        <v>1</v>
      </c>
      <c r="H296" s="1" t="str">
        <f>VLOOKUP(vendite[[#This Row],[Provincia]],'Dati di Supporto'!$B$3:$C$105,2)</f>
        <v>Piemonte</v>
      </c>
      <c r="I296" s="1" t="str">
        <f>VLOOKUP(vendite[[#This Row],[Regione]],'Dati di Supporto'!$G$3:$H$22,2)</f>
        <v>NORD</v>
      </c>
      <c r="J296" s="1" t="str">
        <f>IF(F296&lt;400,'Dati di Supporto'!$P$3,IF(AND(F296&gt;400,F296&lt;800),'Dati di Supporto'!$P$4,IF(AND(F296&gt;800,F296&lt;1200),'Dati di Supporto'!$P$5,IF(AND(F296&gt;1200,F296&lt;1500),'Dati di Supporto'!$P$6,IF(F296&gt;1500,'Dati di Supporto'!$P$7,"FALSO")))))</f>
        <v>Fascia 3 (da 800 €  a meno di 1200 €)</v>
      </c>
      <c r="K296" s="1" t="str">
        <f>VLOOKUP(vendite[[#This Row],[ID tipo pagamento]],'Dati di Supporto'!$O$12:$P$16,2)</f>
        <v>Contanti</v>
      </c>
    </row>
    <row r="297" spans="1:11" x14ac:dyDescent="0.45">
      <c r="A297" s="1">
        <v>296</v>
      </c>
      <c r="B297" s="27">
        <v>41772</v>
      </c>
      <c r="C297" s="1" t="s">
        <v>8</v>
      </c>
      <c r="D297" s="1" t="s">
        <v>211</v>
      </c>
      <c r="E297" s="1" t="s">
        <v>252</v>
      </c>
      <c r="F297" s="1">
        <v>6</v>
      </c>
      <c r="G297" s="1">
        <v>2</v>
      </c>
      <c r="H297" s="1" t="str">
        <f>VLOOKUP(vendite[[#This Row],[Provincia]],'Dati di Supporto'!$B$3:$C$105,2)</f>
        <v>Calabria</v>
      </c>
      <c r="I297" s="1" t="str">
        <f>VLOOKUP(vendite[[#This Row],[Regione]],'Dati di Supporto'!$G$3:$H$22,2)</f>
        <v>SUD</v>
      </c>
      <c r="J297" s="1" t="str">
        <f>IF(F297&lt;400,'Dati di Supporto'!$P$3,IF(AND(F297&gt;400,F297&lt;800),'Dati di Supporto'!$P$4,IF(AND(F297&gt;800,F297&lt;1200),'Dati di Supporto'!$P$5,IF(AND(F297&gt;1200,F297&lt;1500),'Dati di Supporto'!$P$6,IF(F297&gt;1500,'Dati di Supporto'!$P$7,"FALSO")))))</f>
        <v>Fascia 1 (inferiore a 400 €)</v>
      </c>
      <c r="K297" s="1" t="str">
        <f>VLOOKUP(vendite[[#This Row],[ID tipo pagamento]],'Dati di Supporto'!$O$12:$P$16,2)</f>
        <v>Bonifico Bancario</v>
      </c>
    </row>
    <row r="298" spans="1:11" x14ac:dyDescent="0.45">
      <c r="A298" s="1">
        <v>301</v>
      </c>
      <c r="B298" s="27">
        <v>41815</v>
      </c>
      <c r="C298" s="1" t="s">
        <v>8</v>
      </c>
      <c r="D298" s="1" t="s">
        <v>118</v>
      </c>
      <c r="E298" s="1" t="s">
        <v>252</v>
      </c>
      <c r="F298" s="1">
        <v>42</v>
      </c>
      <c r="G298" s="1">
        <v>2</v>
      </c>
      <c r="H298" s="1" t="str">
        <f>VLOOKUP(vendite[[#This Row],[Provincia]],'Dati di Supporto'!$B$3:$C$105,2)</f>
        <v>Lombardia</v>
      </c>
      <c r="I298" s="1" t="str">
        <f>VLOOKUP(vendite[[#This Row],[Regione]],'Dati di Supporto'!$G$3:$H$22,2)</f>
        <v>NORD</v>
      </c>
      <c r="J298" s="1" t="str">
        <f>IF(F298&lt;400,'Dati di Supporto'!$P$3,IF(AND(F298&gt;400,F298&lt;800),'Dati di Supporto'!$P$4,IF(AND(F298&gt;800,F298&lt;1200),'Dati di Supporto'!$P$5,IF(AND(F298&gt;1200,F298&lt;1500),'Dati di Supporto'!$P$6,IF(F298&gt;1500,'Dati di Supporto'!$P$7,"FALSO")))))</f>
        <v>Fascia 1 (inferiore a 400 €)</v>
      </c>
      <c r="K298" s="1" t="str">
        <f>VLOOKUP(vendite[[#This Row],[ID tipo pagamento]],'Dati di Supporto'!$O$12:$P$16,2)</f>
        <v>Bonifico Bancario</v>
      </c>
    </row>
    <row r="299" spans="1:11" x14ac:dyDescent="0.45">
      <c r="A299" s="1">
        <v>321</v>
      </c>
      <c r="B299" s="27">
        <v>41745</v>
      </c>
      <c r="C299" s="1" t="s">
        <v>8</v>
      </c>
      <c r="D299" s="1" t="s">
        <v>126</v>
      </c>
      <c r="E299" s="1" t="s">
        <v>251</v>
      </c>
      <c r="F299" s="1">
        <v>1223</v>
      </c>
      <c r="G299" s="1">
        <v>4</v>
      </c>
      <c r="H299" s="1" t="str">
        <f>VLOOKUP(vendite[[#This Row],[Provincia]],'Dati di Supporto'!$B$3:$C$105,2)</f>
        <v>Friuli-Venezia Giulia</v>
      </c>
      <c r="I299" s="1" t="str">
        <f>VLOOKUP(vendite[[#This Row],[Regione]],'Dati di Supporto'!$G$3:$H$22,2)</f>
        <v>NORD</v>
      </c>
      <c r="J299" s="1" t="str">
        <f>IF(F299&lt;400,'Dati di Supporto'!$P$3,IF(AND(F299&gt;400,F299&lt;800),'Dati di Supporto'!$P$4,IF(AND(F299&gt;800,F299&lt;1200),'Dati di Supporto'!$P$5,IF(AND(F299&gt;1200,F299&lt;1500),'Dati di Supporto'!$P$6,IF(F299&gt;1500,'Dati di Supporto'!$P$7,"FALSO")))))</f>
        <v>Fascia 4 (da 1200 €  a meno di 1500 €)</v>
      </c>
      <c r="K299" s="1" t="str">
        <f>VLOOKUP(vendite[[#This Row],[ID tipo pagamento]],'Dati di Supporto'!$O$12:$P$16,2)</f>
        <v>Bollettino postale</v>
      </c>
    </row>
    <row r="300" spans="1:11" x14ac:dyDescent="0.45">
      <c r="A300" s="1">
        <v>325</v>
      </c>
      <c r="B300" s="27">
        <v>41744</v>
      </c>
      <c r="C300" s="1" t="s">
        <v>8</v>
      </c>
      <c r="D300" s="1" t="s">
        <v>101</v>
      </c>
      <c r="E300" s="1" t="s">
        <v>11</v>
      </c>
      <c r="F300" s="1">
        <v>1568</v>
      </c>
      <c r="G300" s="1">
        <v>4</v>
      </c>
      <c r="H300" s="1" t="str">
        <f>VLOOKUP(vendite[[#This Row],[Provincia]],'Dati di Supporto'!$B$3:$C$105,2)</f>
        <v>Emilia-Romagna</v>
      </c>
      <c r="I300" s="1" t="str">
        <f>VLOOKUP(vendite[[#This Row],[Regione]],'Dati di Supporto'!$G$3:$H$22,2)</f>
        <v>NORD</v>
      </c>
      <c r="J300" s="1" t="str">
        <f>IF(F300&lt;400,'Dati di Supporto'!$P$3,IF(AND(F300&gt;400,F300&lt;800),'Dati di Supporto'!$P$4,IF(AND(F300&gt;800,F300&lt;1200),'Dati di Supporto'!$P$5,IF(AND(F300&gt;1200,F300&lt;1500),'Dati di Supporto'!$P$6,IF(F300&gt;1500,'Dati di Supporto'!$P$7,"FALSO")))))</f>
        <v>Fascia 5 (da 1500 € e oltre)</v>
      </c>
      <c r="K300" s="1" t="str">
        <f>VLOOKUP(vendite[[#This Row],[ID tipo pagamento]],'Dati di Supporto'!$O$12:$P$16,2)</f>
        <v>Bollettino postale</v>
      </c>
    </row>
    <row r="301" spans="1:11" x14ac:dyDescent="0.45">
      <c r="A301" s="1">
        <v>327</v>
      </c>
      <c r="B301" s="27">
        <v>41749</v>
      </c>
      <c r="C301" s="1" t="s">
        <v>8</v>
      </c>
      <c r="D301" s="1" t="s">
        <v>109</v>
      </c>
      <c r="E301" s="1" t="s">
        <v>250</v>
      </c>
      <c r="F301" s="1">
        <v>1912</v>
      </c>
      <c r="G301" s="1">
        <v>2</v>
      </c>
      <c r="H301" s="1" t="str">
        <f>VLOOKUP(vendite[[#This Row],[Provincia]],'Dati di Supporto'!$B$3:$C$105,2)</f>
        <v>Lazio</v>
      </c>
      <c r="I301" s="1" t="str">
        <f>VLOOKUP(vendite[[#This Row],[Regione]],'Dati di Supporto'!$G$3:$H$22,2)</f>
        <v>CENTRO</v>
      </c>
      <c r="J301" s="1" t="str">
        <f>IF(F301&lt;400,'Dati di Supporto'!$P$3,IF(AND(F301&gt;400,F301&lt;800),'Dati di Supporto'!$P$4,IF(AND(F301&gt;800,F301&lt;1200),'Dati di Supporto'!$P$5,IF(AND(F301&gt;1200,F301&lt;1500),'Dati di Supporto'!$P$6,IF(F301&gt;1500,'Dati di Supporto'!$P$7,"FALSO")))))</f>
        <v>Fascia 5 (da 1500 € e oltre)</v>
      </c>
      <c r="K301" s="1" t="str">
        <f>VLOOKUP(vendite[[#This Row],[ID tipo pagamento]],'Dati di Supporto'!$O$12:$P$16,2)</f>
        <v>Bonifico Bancario</v>
      </c>
    </row>
    <row r="302" spans="1:11" x14ac:dyDescent="0.45">
      <c r="A302" s="1">
        <v>328</v>
      </c>
      <c r="B302" s="27">
        <v>41655</v>
      </c>
      <c r="C302" s="1" t="s">
        <v>8</v>
      </c>
      <c r="D302" s="1" t="s">
        <v>213</v>
      </c>
      <c r="E302" s="1" t="s">
        <v>252</v>
      </c>
      <c r="F302" s="1">
        <v>771</v>
      </c>
      <c r="G302" s="1">
        <v>5</v>
      </c>
      <c r="H302" s="1" t="str">
        <f>VLOOKUP(vendite[[#This Row],[Provincia]],'Dati di Supporto'!$B$3:$C$105,2)</f>
        <v>Emilia-Romagna</v>
      </c>
      <c r="I302" s="1" t="str">
        <f>VLOOKUP(vendite[[#This Row],[Regione]],'Dati di Supporto'!$G$3:$H$22,2)</f>
        <v>NORD</v>
      </c>
      <c r="J302" s="1" t="str">
        <f>IF(F302&lt;400,'Dati di Supporto'!$P$3,IF(AND(F302&gt;400,F302&lt;800),'Dati di Supporto'!$P$4,IF(AND(F302&gt;800,F302&lt;1200),'Dati di Supporto'!$P$5,IF(AND(F302&gt;1200,F302&lt;1500),'Dati di Supporto'!$P$6,IF(F302&gt;1500,'Dati di Supporto'!$P$7,"FALSO")))))</f>
        <v>Fascia 2 (da 400 €  a meno di 800 €)</v>
      </c>
      <c r="K302" s="1" t="str">
        <f>VLOOKUP(vendite[[#This Row],[ID tipo pagamento]],'Dati di Supporto'!$O$12:$P$16,2)</f>
        <v>Assegno Bancario</v>
      </c>
    </row>
    <row r="303" spans="1:11" x14ac:dyDescent="0.45">
      <c r="A303" s="1">
        <v>350</v>
      </c>
      <c r="B303" s="27">
        <v>41771</v>
      </c>
      <c r="C303" s="1" t="s">
        <v>8</v>
      </c>
      <c r="D303" s="1" t="s">
        <v>135</v>
      </c>
      <c r="E303" s="1" t="s">
        <v>252</v>
      </c>
      <c r="F303" s="1">
        <v>1115</v>
      </c>
      <c r="G303" s="1">
        <v>1</v>
      </c>
      <c r="H303" s="1" t="str">
        <f>VLOOKUP(vendite[[#This Row],[Provincia]],'Dati di Supporto'!$B$3:$C$105,2)</f>
        <v>Lazio</v>
      </c>
      <c r="I303" s="1" t="str">
        <f>VLOOKUP(vendite[[#This Row],[Regione]],'Dati di Supporto'!$G$3:$H$22,2)</f>
        <v>CENTRO</v>
      </c>
      <c r="J303" s="1" t="str">
        <f>IF(F303&lt;400,'Dati di Supporto'!$P$3,IF(AND(F303&gt;400,F303&lt;800),'Dati di Supporto'!$P$4,IF(AND(F303&gt;800,F303&lt;1200),'Dati di Supporto'!$P$5,IF(AND(F303&gt;1200,F303&lt;1500),'Dati di Supporto'!$P$6,IF(F303&gt;1500,'Dati di Supporto'!$P$7,"FALSO")))))</f>
        <v>Fascia 3 (da 800 €  a meno di 1200 €)</v>
      </c>
      <c r="K303" s="1" t="str">
        <f>VLOOKUP(vendite[[#This Row],[ID tipo pagamento]],'Dati di Supporto'!$O$12:$P$16,2)</f>
        <v>Contanti</v>
      </c>
    </row>
    <row r="304" spans="1:11" x14ac:dyDescent="0.45">
      <c r="A304" s="1">
        <v>357</v>
      </c>
      <c r="B304" s="27">
        <v>41762</v>
      </c>
      <c r="C304" s="1" t="s">
        <v>8</v>
      </c>
      <c r="D304" s="1" t="s">
        <v>112</v>
      </c>
      <c r="E304" s="1" t="s">
        <v>11</v>
      </c>
      <c r="F304" s="1">
        <v>1421</v>
      </c>
      <c r="G304" s="1">
        <v>1</v>
      </c>
      <c r="H304" s="1" t="str">
        <f>VLOOKUP(vendite[[#This Row],[Provincia]],'Dati di Supporto'!$B$3:$C$105,2)</f>
        <v>Veneto</v>
      </c>
      <c r="I304" s="1" t="str">
        <f>VLOOKUP(vendite[[#This Row],[Regione]],'Dati di Supporto'!$G$3:$H$22,2)</f>
        <v>NORD</v>
      </c>
      <c r="J304" s="1" t="str">
        <f>IF(F304&lt;400,'Dati di Supporto'!$P$3,IF(AND(F304&gt;400,F304&lt;800),'Dati di Supporto'!$P$4,IF(AND(F304&gt;800,F304&lt;1200),'Dati di Supporto'!$P$5,IF(AND(F304&gt;1200,F304&lt;1500),'Dati di Supporto'!$P$6,IF(F304&gt;1500,'Dati di Supporto'!$P$7,"FALSO")))))</f>
        <v>Fascia 4 (da 1200 €  a meno di 1500 €)</v>
      </c>
      <c r="K304" s="1" t="str">
        <f>VLOOKUP(vendite[[#This Row],[ID tipo pagamento]],'Dati di Supporto'!$O$12:$P$16,2)</f>
        <v>Contanti</v>
      </c>
    </row>
    <row r="305" spans="1:11" x14ac:dyDescent="0.45">
      <c r="A305" s="1">
        <v>361</v>
      </c>
      <c r="B305" s="27">
        <v>41788</v>
      </c>
      <c r="C305" s="1" t="s">
        <v>8</v>
      </c>
      <c r="D305" s="1" t="s">
        <v>99</v>
      </c>
      <c r="E305" s="1" t="s">
        <v>10</v>
      </c>
      <c r="F305" s="1">
        <v>307</v>
      </c>
      <c r="G305" s="1">
        <v>3</v>
      </c>
      <c r="H305" s="1" t="str">
        <f>VLOOKUP(vendite[[#This Row],[Provincia]],'Dati di Supporto'!$B$3:$C$105,2)</f>
        <v>Marche</v>
      </c>
      <c r="I305" s="1" t="str">
        <f>VLOOKUP(vendite[[#This Row],[Regione]],'Dati di Supporto'!$G$3:$H$22,2)</f>
        <v>CENTRO</v>
      </c>
      <c r="J305" s="1" t="str">
        <f>IF(F305&lt;400,'Dati di Supporto'!$P$3,IF(AND(F305&gt;400,F305&lt;800),'Dati di Supporto'!$P$4,IF(AND(F305&gt;800,F305&lt;1200),'Dati di Supporto'!$P$5,IF(AND(F305&gt;1200,F305&lt;1500),'Dati di Supporto'!$P$6,IF(F305&gt;1500,'Dati di Supporto'!$P$7,"FALSO")))))</f>
        <v>Fascia 1 (inferiore a 400 €)</v>
      </c>
      <c r="K305" s="1" t="str">
        <f>VLOOKUP(vendite[[#This Row],[ID tipo pagamento]],'Dati di Supporto'!$O$12:$P$16,2)</f>
        <v>Carta di credito</v>
      </c>
    </row>
    <row r="306" spans="1:11" x14ac:dyDescent="0.45">
      <c r="A306" s="1">
        <v>365</v>
      </c>
      <c r="B306" s="27">
        <v>41765</v>
      </c>
      <c r="C306" s="1" t="s">
        <v>8</v>
      </c>
      <c r="D306" s="1" t="s">
        <v>127</v>
      </c>
      <c r="E306" s="1" t="s">
        <v>250</v>
      </c>
      <c r="F306" s="1">
        <v>1965</v>
      </c>
      <c r="G306" s="1">
        <v>4</v>
      </c>
      <c r="H306" s="1" t="str">
        <f>VLOOKUP(vendite[[#This Row],[Provincia]],'Dati di Supporto'!$B$3:$C$105,2)</f>
        <v>Friuli-Venezia Giulia</v>
      </c>
      <c r="I306" s="1" t="str">
        <f>VLOOKUP(vendite[[#This Row],[Regione]],'Dati di Supporto'!$G$3:$H$22,2)</f>
        <v>NORD</v>
      </c>
      <c r="J306" s="1" t="str">
        <f>IF(F306&lt;400,'Dati di Supporto'!$P$3,IF(AND(F306&gt;400,F306&lt;800),'Dati di Supporto'!$P$4,IF(AND(F306&gt;800,F306&lt;1200),'Dati di Supporto'!$P$5,IF(AND(F306&gt;1200,F306&lt;1500),'Dati di Supporto'!$P$6,IF(F306&gt;1500,'Dati di Supporto'!$P$7,"FALSO")))))</f>
        <v>Fascia 5 (da 1500 € e oltre)</v>
      </c>
      <c r="K306" s="1" t="str">
        <f>VLOOKUP(vendite[[#This Row],[ID tipo pagamento]],'Dati di Supporto'!$O$12:$P$16,2)</f>
        <v>Bollettino postale</v>
      </c>
    </row>
    <row r="307" spans="1:11" x14ac:dyDescent="0.45">
      <c r="A307" s="1">
        <v>384</v>
      </c>
      <c r="B307" s="27">
        <v>41727</v>
      </c>
      <c r="C307" s="1" t="s">
        <v>8</v>
      </c>
      <c r="D307" s="1" t="s">
        <v>103</v>
      </c>
      <c r="E307" s="1" t="s">
        <v>250</v>
      </c>
      <c r="F307" s="1">
        <v>1474</v>
      </c>
      <c r="G307" s="1">
        <v>1</v>
      </c>
      <c r="H307" s="1" t="str">
        <f>VLOOKUP(vendite[[#This Row],[Provincia]],'Dati di Supporto'!$B$3:$C$105,2)</f>
        <v>Toscana</v>
      </c>
      <c r="I307" s="1" t="str">
        <f>VLOOKUP(vendite[[#This Row],[Regione]],'Dati di Supporto'!$G$3:$H$22,2)</f>
        <v>CENTRO</v>
      </c>
      <c r="J307" s="1" t="str">
        <f>IF(F307&lt;400,'Dati di Supporto'!$P$3,IF(AND(F307&gt;400,F307&lt;800),'Dati di Supporto'!$P$4,IF(AND(F307&gt;800,F307&lt;1200),'Dati di Supporto'!$P$5,IF(AND(F307&gt;1200,F307&lt;1500),'Dati di Supporto'!$P$6,IF(F307&gt;1500,'Dati di Supporto'!$P$7,"FALSO")))))</f>
        <v>Fascia 4 (da 1200 €  a meno di 1500 €)</v>
      </c>
      <c r="K307" s="1" t="str">
        <f>VLOOKUP(vendite[[#This Row],[ID tipo pagamento]],'Dati di Supporto'!$O$12:$P$16,2)</f>
        <v>Contanti</v>
      </c>
    </row>
    <row r="308" spans="1:11" x14ac:dyDescent="0.45">
      <c r="A308" s="1">
        <v>389</v>
      </c>
      <c r="B308" s="27">
        <v>41695</v>
      </c>
      <c r="C308" s="1" t="s">
        <v>8</v>
      </c>
      <c r="D308" s="1" t="s">
        <v>133</v>
      </c>
      <c r="E308" s="1" t="s">
        <v>10</v>
      </c>
      <c r="F308" s="1">
        <v>744</v>
      </c>
      <c r="G308" s="1">
        <v>3</v>
      </c>
      <c r="H308" s="1" t="str">
        <f>VLOOKUP(vendite[[#This Row],[Provincia]],'Dati di Supporto'!$B$3:$C$105,2)</f>
        <v>Calabria</v>
      </c>
      <c r="I308" s="1" t="str">
        <f>VLOOKUP(vendite[[#This Row],[Regione]],'Dati di Supporto'!$G$3:$H$22,2)</f>
        <v>SUD</v>
      </c>
      <c r="J308" s="1" t="str">
        <f>IF(F308&lt;400,'Dati di Supporto'!$P$3,IF(AND(F308&gt;400,F308&lt;800),'Dati di Supporto'!$P$4,IF(AND(F308&gt;800,F308&lt;1200),'Dati di Supporto'!$P$5,IF(AND(F308&gt;1200,F308&lt;1500),'Dati di Supporto'!$P$6,IF(F308&gt;1500,'Dati di Supporto'!$P$7,"FALSO")))))</f>
        <v>Fascia 2 (da 400 €  a meno di 800 €)</v>
      </c>
      <c r="K308" s="1" t="str">
        <f>VLOOKUP(vendite[[#This Row],[ID tipo pagamento]],'Dati di Supporto'!$O$12:$P$16,2)</f>
        <v>Carta di credito</v>
      </c>
    </row>
    <row r="309" spans="1:11" x14ac:dyDescent="0.45">
      <c r="A309" s="1">
        <v>395</v>
      </c>
      <c r="B309" s="27">
        <v>41686</v>
      </c>
      <c r="C309" s="1" t="s">
        <v>8</v>
      </c>
      <c r="D309" s="1" t="s">
        <v>130</v>
      </c>
      <c r="E309" s="1" t="s">
        <v>252</v>
      </c>
      <c r="F309" s="1">
        <v>848</v>
      </c>
      <c r="G309" s="1">
        <v>4</v>
      </c>
      <c r="H309" s="1" t="str">
        <f>VLOOKUP(vendite[[#This Row],[Provincia]],'Dati di Supporto'!$B$3:$C$105,2)</f>
        <v>Piemonte</v>
      </c>
      <c r="I309" s="1" t="str">
        <f>VLOOKUP(vendite[[#This Row],[Regione]],'Dati di Supporto'!$G$3:$H$22,2)</f>
        <v>NORD</v>
      </c>
      <c r="J309" s="1" t="str">
        <f>IF(F309&lt;400,'Dati di Supporto'!$P$3,IF(AND(F309&gt;400,F309&lt;800),'Dati di Supporto'!$P$4,IF(AND(F309&gt;800,F309&lt;1200),'Dati di Supporto'!$P$5,IF(AND(F309&gt;1200,F309&lt;1500),'Dati di Supporto'!$P$6,IF(F309&gt;1500,'Dati di Supporto'!$P$7,"FALSO")))))</f>
        <v>Fascia 3 (da 800 €  a meno di 1200 €)</v>
      </c>
      <c r="K309" s="1" t="str">
        <f>VLOOKUP(vendite[[#This Row],[ID tipo pagamento]],'Dati di Supporto'!$O$12:$P$16,2)</f>
        <v>Bollettino postale</v>
      </c>
    </row>
    <row r="310" spans="1:11" x14ac:dyDescent="0.45">
      <c r="A310" s="1">
        <v>400</v>
      </c>
      <c r="B310" s="27">
        <v>41748</v>
      </c>
      <c r="C310" s="1" t="s">
        <v>8</v>
      </c>
      <c r="D310" s="1" t="s">
        <v>125</v>
      </c>
      <c r="E310" s="1" t="s">
        <v>251</v>
      </c>
      <c r="F310" s="1">
        <v>467</v>
      </c>
      <c r="G310" s="1">
        <v>3</v>
      </c>
      <c r="H310" s="1" t="str">
        <f>VLOOKUP(vendite[[#This Row],[Provincia]],'Dati di Supporto'!$B$3:$C$105,2)</f>
        <v>Veneto</v>
      </c>
      <c r="I310" s="1" t="str">
        <f>VLOOKUP(vendite[[#This Row],[Regione]],'Dati di Supporto'!$G$3:$H$22,2)</f>
        <v>NORD</v>
      </c>
      <c r="J310" s="1" t="str">
        <f>IF(F310&lt;400,'Dati di Supporto'!$P$3,IF(AND(F310&gt;400,F310&lt;800),'Dati di Supporto'!$P$4,IF(AND(F310&gt;800,F310&lt;1200),'Dati di Supporto'!$P$5,IF(AND(F310&gt;1200,F310&lt;1500),'Dati di Supporto'!$P$6,IF(F310&gt;1500,'Dati di Supporto'!$P$7,"FALSO")))))</f>
        <v>Fascia 2 (da 400 €  a meno di 800 €)</v>
      </c>
      <c r="K310" s="1" t="str">
        <f>VLOOKUP(vendite[[#This Row],[ID tipo pagamento]],'Dati di Supporto'!$O$12:$P$16,2)</f>
        <v>Carta di credito</v>
      </c>
    </row>
    <row r="311" spans="1:11" x14ac:dyDescent="0.45">
      <c r="A311" s="1">
        <v>403</v>
      </c>
      <c r="B311" s="27">
        <v>41725</v>
      </c>
      <c r="C311" s="1" t="s">
        <v>8</v>
      </c>
      <c r="D311" s="1" t="s">
        <v>108</v>
      </c>
      <c r="E311" s="1" t="s">
        <v>250</v>
      </c>
      <c r="F311" s="1">
        <v>136</v>
      </c>
      <c r="G311" s="1">
        <v>3</v>
      </c>
      <c r="H311" s="1" t="str">
        <f>VLOOKUP(vendite[[#This Row],[Provincia]],'Dati di Supporto'!$B$3:$C$105,2)</f>
        <v>Emilia-Romagna</v>
      </c>
      <c r="I311" s="1" t="str">
        <f>VLOOKUP(vendite[[#This Row],[Regione]],'Dati di Supporto'!$G$3:$H$22,2)</f>
        <v>NORD</v>
      </c>
      <c r="J311" s="1" t="str">
        <f>IF(F311&lt;400,'Dati di Supporto'!$P$3,IF(AND(F311&gt;400,F311&lt;800),'Dati di Supporto'!$P$4,IF(AND(F311&gt;800,F311&lt;1200),'Dati di Supporto'!$P$5,IF(AND(F311&gt;1200,F311&lt;1500),'Dati di Supporto'!$P$6,IF(F311&gt;1500,'Dati di Supporto'!$P$7,"FALSO")))))</f>
        <v>Fascia 1 (inferiore a 400 €)</v>
      </c>
      <c r="K311" s="1" t="str">
        <f>VLOOKUP(vendite[[#This Row],[ID tipo pagamento]],'Dati di Supporto'!$O$12:$P$16,2)</f>
        <v>Carta di credito</v>
      </c>
    </row>
    <row r="312" spans="1:11" x14ac:dyDescent="0.45">
      <c r="A312" s="1">
        <v>406</v>
      </c>
      <c r="B312" s="27">
        <v>41730</v>
      </c>
      <c r="C312" s="1" t="s">
        <v>8</v>
      </c>
      <c r="D312" s="1" t="s">
        <v>125</v>
      </c>
      <c r="E312" s="1" t="s">
        <v>11</v>
      </c>
      <c r="F312" s="1">
        <v>957</v>
      </c>
      <c r="G312" s="1">
        <v>1</v>
      </c>
      <c r="H312" s="1" t="str">
        <f>VLOOKUP(vendite[[#This Row],[Provincia]],'Dati di Supporto'!$B$3:$C$105,2)</f>
        <v>Veneto</v>
      </c>
      <c r="I312" s="1" t="str">
        <f>VLOOKUP(vendite[[#This Row],[Regione]],'Dati di Supporto'!$G$3:$H$22,2)</f>
        <v>NORD</v>
      </c>
      <c r="J312" s="1" t="str">
        <f>IF(F312&lt;400,'Dati di Supporto'!$P$3,IF(AND(F312&gt;400,F312&lt;800),'Dati di Supporto'!$P$4,IF(AND(F312&gt;800,F312&lt;1200),'Dati di Supporto'!$P$5,IF(AND(F312&gt;1200,F312&lt;1500),'Dati di Supporto'!$P$6,IF(F312&gt;1500,'Dati di Supporto'!$P$7,"FALSO")))))</f>
        <v>Fascia 3 (da 800 €  a meno di 1200 €)</v>
      </c>
      <c r="K312" s="1" t="str">
        <f>VLOOKUP(vendite[[#This Row],[ID tipo pagamento]],'Dati di Supporto'!$O$12:$P$16,2)</f>
        <v>Contanti</v>
      </c>
    </row>
    <row r="313" spans="1:11" x14ac:dyDescent="0.45">
      <c r="A313" s="1">
        <v>415</v>
      </c>
      <c r="B313" s="27">
        <v>41662</v>
      </c>
      <c r="C313" s="1" t="s">
        <v>8</v>
      </c>
      <c r="D313" s="1" t="s">
        <v>116</v>
      </c>
      <c r="E313" s="1" t="s">
        <v>11</v>
      </c>
      <c r="F313" s="1">
        <v>1662</v>
      </c>
      <c r="G313" s="1">
        <v>3</v>
      </c>
      <c r="H313" s="1" t="str">
        <f>VLOOKUP(vendite[[#This Row],[Provincia]],'Dati di Supporto'!$B$3:$C$105,2)</f>
        <v>Toscana</v>
      </c>
      <c r="I313" s="1" t="str">
        <f>VLOOKUP(vendite[[#This Row],[Regione]],'Dati di Supporto'!$G$3:$H$22,2)</f>
        <v>CENTRO</v>
      </c>
      <c r="J313" s="1" t="str">
        <f>IF(F313&lt;400,'Dati di Supporto'!$P$3,IF(AND(F313&gt;400,F313&lt;800),'Dati di Supporto'!$P$4,IF(AND(F313&gt;800,F313&lt;1200),'Dati di Supporto'!$P$5,IF(AND(F313&gt;1200,F313&lt;1500),'Dati di Supporto'!$P$6,IF(F313&gt;1500,'Dati di Supporto'!$P$7,"FALSO")))))</f>
        <v>Fascia 5 (da 1500 € e oltre)</v>
      </c>
      <c r="K313" s="1" t="str">
        <f>VLOOKUP(vendite[[#This Row],[ID tipo pagamento]],'Dati di Supporto'!$O$12:$P$16,2)</f>
        <v>Carta di credito</v>
      </c>
    </row>
    <row r="314" spans="1:11" x14ac:dyDescent="0.45">
      <c r="A314" s="1">
        <v>416</v>
      </c>
      <c r="B314" s="27">
        <v>41724</v>
      </c>
      <c r="C314" s="1" t="s">
        <v>8</v>
      </c>
      <c r="D314" s="1" t="s">
        <v>129</v>
      </c>
      <c r="E314" s="1" t="s">
        <v>252</v>
      </c>
      <c r="F314" s="1">
        <v>540</v>
      </c>
      <c r="G314" s="1">
        <v>4</v>
      </c>
      <c r="H314" s="1" t="str">
        <f>VLOOKUP(vendite[[#This Row],[Provincia]],'Dati di Supporto'!$B$3:$C$105,2)</f>
        <v>Veneto</v>
      </c>
      <c r="I314" s="1" t="str">
        <f>VLOOKUP(vendite[[#This Row],[Regione]],'Dati di Supporto'!$G$3:$H$22,2)</f>
        <v>NORD</v>
      </c>
      <c r="J314" s="1" t="str">
        <f>IF(F314&lt;400,'Dati di Supporto'!$P$3,IF(AND(F314&gt;400,F314&lt;800),'Dati di Supporto'!$P$4,IF(AND(F314&gt;800,F314&lt;1200),'Dati di Supporto'!$P$5,IF(AND(F314&gt;1200,F314&lt;1500),'Dati di Supporto'!$P$6,IF(F314&gt;1500,'Dati di Supporto'!$P$7,"FALSO")))))</f>
        <v>Fascia 2 (da 400 €  a meno di 800 €)</v>
      </c>
      <c r="K314" s="1" t="str">
        <f>VLOOKUP(vendite[[#This Row],[ID tipo pagamento]],'Dati di Supporto'!$O$12:$P$16,2)</f>
        <v>Bollettino postale</v>
      </c>
    </row>
    <row r="315" spans="1:11" x14ac:dyDescent="0.45">
      <c r="A315" s="1">
        <v>418</v>
      </c>
      <c r="B315" s="27">
        <v>41685</v>
      </c>
      <c r="C315" s="1" t="s">
        <v>8</v>
      </c>
      <c r="D315" s="1" t="s">
        <v>101</v>
      </c>
      <c r="E315" s="1" t="s">
        <v>11</v>
      </c>
      <c r="F315" s="1">
        <v>879</v>
      </c>
      <c r="G315" s="1">
        <v>2</v>
      </c>
      <c r="H315" s="1" t="str">
        <f>VLOOKUP(vendite[[#This Row],[Provincia]],'Dati di Supporto'!$B$3:$C$105,2)</f>
        <v>Emilia-Romagna</v>
      </c>
      <c r="I315" s="1" t="str">
        <f>VLOOKUP(vendite[[#This Row],[Regione]],'Dati di Supporto'!$G$3:$H$22,2)</f>
        <v>NORD</v>
      </c>
      <c r="J315" s="1" t="str">
        <f>IF(F315&lt;400,'Dati di Supporto'!$P$3,IF(AND(F315&gt;400,F315&lt;800),'Dati di Supporto'!$P$4,IF(AND(F315&gt;800,F315&lt;1200),'Dati di Supporto'!$P$5,IF(AND(F315&gt;1200,F315&lt;1500),'Dati di Supporto'!$P$6,IF(F315&gt;1500,'Dati di Supporto'!$P$7,"FALSO")))))</f>
        <v>Fascia 3 (da 800 €  a meno di 1200 €)</v>
      </c>
      <c r="K315" s="1" t="str">
        <f>VLOOKUP(vendite[[#This Row],[ID tipo pagamento]],'Dati di Supporto'!$O$12:$P$16,2)</f>
        <v>Bonifico Bancario</v>
      </c>
    </row>
    <row r="316" spans="1:11" x14ac:dyDescent="0.45">
      <c r="A316" s="1">
        <v>423</v>
      </c>
      <c r="B316" s="27">
        <v>41751</v>
      </c>
      <c r="C316" s="1" t="s">
        <v>8</v>
      </c>
      <c r="D316" s="1" t="s">
        <v>211</v>
      </c>
      <c r="E316" s="1" t="s">
        <v>251</v>
      </c>
      <c r="F316" s="1">
        <v>1940</v>
      </c>
      <c r="G316" s="1">
        <v>5</v>
      </c>
      <c r="H316" s="1" t="str">
        <f>VLOOKUP(vendite[[#This Row],[Provincia]],'Dati di Supporto'!$B$3:$C$105,2)</f>
        <v>Calabria</v>
      </c>
      <c r="I316" s="1" t="str">
        <f>VLOOKUP(vendite[[#This Row],[Regione]],'Dati di Supporto'!$G$3:$H$22,2)</f>
        <v>SUD</v>
      </c>
      <c r="J316" s="1" t="str">
        <f>IF(F316&lt;400,'Dati di Supporto'!$P$3,IF(AND(F316&gt;400,F316&lt;800),'Dati di Supporto'!$P$4,IF(AND(F316&gt;800,F316&lt;1200),'Dati di Supporto'!$P$5,IF(AND(F316&gt;1200,F316&lt;1500),'Dati di Supporto'!$P$6,IF(F316&gt;1500,'Dati di Supporto'!$P$7,"FALSO")))))</f>
        <v>Fascia 5 (da 1500 € e oltre)</v>
      </c>
      <c r="K316" s="1" t="str">
        <f>VLOOKUP(vendite[[#This Row],[ID tipo pagamento]],'Dati di Supporto'!$O$12:$P$16,2)</f>
        <v>Assegno Bancario</v>
      </c>
    </row>
    <row r="317" spans="1:11" x14ac:dyDescent="0.45">
      <c r="A317" s="1">
        <v>425</v>
      </c>
      <c r="B317" s="27">
        <v>41762</v>
      </c>
      <c r="C317" s="1" t="s">
        <v>8</v>
      </c>
      <c r="D317" s="1" t="s">
        <v>103</v>
      </c>
      <c r="E317" s="1" t="s">
        <v>10</v>
      </c>
      <c r="F317" s="1">
        <v>882</v>
      </c>
      <c r="G317" s="1">
        <v>1</v>
      </c>
      <c r="H317" s="1" t="str">
        <f>VLOOKUP(vendite[[#This Row],[Provincia]],'Dati di Supporto'!$B$3:$C$105,2)</f>
        <v>Toscana</v>
      </c>
      <c r="I317" s="1" t="str">
        <f>VLOOKUP(vendite[[#This Row],[Regione]],'Dati di Supporto'!$G$3:$H$22,2)</f>
        <v>CENTRO</v>
      </c>
      <c r="J317" s="1" t="str">
        <f>IF(F317&lt;400,'Dati di Supporto'!$P$3,IF(AND(F317&gt;400,F317&lt;800),'Dati di Supporto'!$P$4,IF(AND(F317&gt;800,F317&lt;1200),'Dati di Supporto'!$P$5,IF(AND(F317&gt;1200,F317&lt;1500),'Dati di Supporto'!$P$6,IF(F317&gt;1500,'Dati di Supporto'!$P$7,"FALSO")))))</f>
        <v>Fascia 3 (da 800 €  a meno di 1200 €)</v>
      </c>
      <c r="K317" s="1" t="str">
        <f>VLOOKUP(vendite[[#This Row],[ID tipo pagamento]],'Dati di Supporto'!$O$12:$P$16,2)</f>
        <v>Contanti</v>
      </c>
    </row>
    <row r="318" spans="1:11" x14ac:dyDescent="0.45">
      <c r="A318" s="1">
        <v>453</v>
      </c>
      <c r="B318" s="27">
        <v>41704</v>
      </c>
      <c r="C318" s="1" t="s">
        <v>8</v>
      </c>
      <c r="D318" s="1" t="s">
        <v>123</v>
      </c>
      <c r="E318" s="1" t="s">
        <v>10</v>
      </c>
      <c r="F318" s="1">
        <v>1476</v>
      </c>
      <c r="G318" s="1">
        <v>1</v>
      </c>
      <c r="H318" s="1" t="str">
        <f>VLOOKUP(vendite[[#This Row],[Provincia]],'Dati di Supporto'!$B$3:$C$105,2)</f>
        <v>Sicilia</v>
      </c>
      <c r="I318" s="1" t="str">
        <f>VLOOKUP(vendite[[#This Row],[Regione]],'Dati di Supporto'!$G$3:$H$22,2)</f>
        <v>ISOLE</v>
      </c>
      <c r="J318" s="1" t="str">
        <f>IF(F318&lt;400,'Dati di Supporto'!$P$3,IF(AND(F318&gt;400,F318&lt;800),'Dati di Supporto'!$P$4,IF(AND(F318&gt;800,F318&lt;1200),'Dati di Supporto'!$P$5,IF(AND(F318&gt;1200,F318&lt;1500),'Dati di Supporto'!$P$6,IF(F318&gt;1500,'Dati di Supporto'!$P$7,"FALSO")))))</f>
        <v>Fascia 4 (da 1200 €  a meno di 1500 €)</v>
      </c>
      <c r="K318" s="1" t="str">
        <f>VLOOKUP(vendite[[#This Row],[ID tipo pagamento]],'Dati di Supporto'!$O$12:$P$16,2)</f>
        <v>Contanti</v>
      </c>
    </row>
    <row r="319" spans="1:11" x14ac:dyDescent="0.45">
      <c r="A319" s="1">
        <v>461</v>
      </c>
      <c r="B319" s="27">
        <v>41690</v>
      </c>
      <c r="C319" s="1" t="s">
        <v>8</v>
      </c>
      <c r="D319" s="1" t="s">
        <v>122</v>
      </c>
      <c r="E319" s="1" t="s">
        <v>252</v>
      </c>
      <c r="F319" s="1">
        <v>713</v>
      </c>
      <c r="G319" s="1">
        <v>5</v>
      </c>
      <c r="H319" s="1" t="str">
        <f>VLOOKUP(vendite[[#This Row],[Provincia]],'Dati di Supporto'!$B$3:$C$105,2)</f>
        <v>Piemonte</v>
      </c>
      <c r="I319" s="1" t="str">
        <f>VLOOKUP(vendite[[#This Row],[Regione]],'Dati di Supporto'!$G$3:$H$22,2)</f>
        <v>NORD</v>
      </c>
      <c r="J319" s="1" t="str">
        <f>IF(F319&lt;400,'Dati di Supporto'!$P$3,IF(AND(F319&gt;400,F319&lt;800),'Dati di Supporto'!$P$4,IF(AND(F319&gt;800,F319&lt;1200),'Dati di Supporto'!$P$5,IF(AND(F319&gt;1200,F319&lt;1500),'Dati di Supporto'!$P$6,IF(F319&gt;1500,'Dati di Supporto'!$P$7,"FALSO")))))</f>
        <v>Fascia 2 (da 400 €  a meno di 800 €)</v>
      </c>
      <c r="K319" s="1" t="str">
        <f>VLOOKUP(vendite[[#This Row],[ID tipo pagamento]],'Dati di Supporto'!$O$12:$P$16,2)</f>
        <v>Assegno Bancario</v>
      </c>
    </row>
    <row r="320" spans="1:11" x14ac:dyDescent="0.45">
      <c r="A320" s="1">
        <v>462</v>
      </c>
      <c r="B320" s="27">
        <v>41746</v>
      </c>
      <c r="C320" s="1" t="s">
        <v>8</v>
      </c>
      <c r="D320" s="1" t="s">
        <v>121</v>
      </c>
      <c r="E320" s="1" t="s">
        <v>11</v>
      </c>
      <c r="F320" s="1">
        <v>1509</v>
      </c>
      <c r="G320" s="1">
        <v>2</v>
      </c>
      <c r="H320" s="1" t="str">
        <f>VLOOKUP(vendite[[#This Row],[Provincia]],'Dati di Supporto'!$B$3:$C$105,2)</f>
        <v>Umbria</v>
      </c>
      <c r="I320" s="1" t="str">
        <f>VLOOKUP(vendite[[#This Row],[Regione]],'Dati di Supporto'!$G$3:$H$22,2)</f>
        <v>CENTRO</v>
      </c>
      <c r="J320" s="1" t="str">
        <f>IF(F320&lt;400,'Dati di Supporto'!$P$3,IF(AND(F320&gt;400,F320&lt;800),'Dati di Supporto'!$P$4,IF(AND(F320&gt;800,F320&lt;1200),'Dati di Supporto'!$P$5,IF(AND(F320&gt;1200,F320&lt;1500),'Dati di Supporto'!$P$6,IF(F320&gt;1500,'Dati di Supporto'!$P$7,"FALSO")))))</f>
        <v>Fascia 5 (da 1500 € e oltre)</v>
      </c>
      <c r="K320" s="1" t="str">
        <f>VLOOKUP(vendite[[#This Row],[ID tipo pagamento]],'Dati di Supporto'!$O$12:$P$16,2)</f>
        <v>Bonifico Bancario</v>
      </c>
    </row>
    <row r="321" spans="1:11" x14ac:dyDescent="0.45">
      <c r="A321" s="1">
        <v>478</v>
      </c>
      <c r="B321" s="27">
        <v>41640</v>
      </c>
      <c r="C321" s="1" t="s">
        <v>8</v>
      </c>
      <c r="D321" s="1" t="s">
        <v>120</v>
      </c>
      <c r="E321" s="1" t="s">
        <v>250</v>
      </c>
      <c r="F321" s="1">
        <v>1467</v>
      </c>
      <c r="G321" s="1">
        <v>1</v>
      </c>
      <c r="H321" s="1" t="str">
        <f>VLOOKUP(vendite[[#This Row],[Provincia]],'Dati di Supporto'!$B$3:$C$105,2)</f>
        <v>Abruzzo</v>
      </c>
      <c r="I321" s="1" t="str">
        <f>VLOOKUP(vendite[[#This Row],[Regione]],'Dati di Supporto'!$G$3:$H$22,2)</f>
        <v>CENTRO</v>
      </c>
      <c r="J321" s="1" t="str">
        <f>IF(F321&lt;400,'Dati di Supporto'!$P$3,IF(AND(F321&gt;400,F321&lt;800),'Dati di Supporto'!$P$4,IF(AND(F321&gt;800,F321&lt;1200),'Dati di Supporto'!$P$5,IF(AND(F321&gt;1200,F321&lt;1500),'Dati di Supporto'!$P$6,IF(F321&gt;1500,'Dati di Supporto'!$P$7,"FALSO")))))</f>
        <v>Fascia 4 (da 1200 €  a meno di 1500 €)</v>
      </c>
      <c r="K321" s="1" t="str">
        <f>VLOOKUP(vendite[[#This Row],[ID tipo pagamento]],'Dati di Supporto'!$O$12:$P$16,2)</f>
        <v>Contanti</v>
      </c>
    </row>
    <row r="322" spans="1:11" x14ac:dyDescent="0.45">
      <c r="A322" s="1">
        <v>12</v>
      </c>
      <c r="B322" s="27">
        <v>41774</v>
      </c>
      <c r="C322" s="1" t="s">
        <v>1</v>
      </c>
      <c r="D322" s="1" t="s">
        <v>110</v>
      </c>
      <c r="E322" s="1" t="s">
        <v>11</v>
      </c>
      <c r="F322" s="1">
        <v>20</v>
      </c>
      <c r="G322" s="1">
        <v>1</v>
      </c>
      <c r="H322" s="1" t="str">
        <f>VLOOKUP(vendite[[#This Row],[Provincia]],'Dati di Supporto'!$B$3:$C$105,2)</f>
        <v>Emilia-Romagna</v>
      </c>
      <c r="I322" s="1" t="str">
        <f>VLOOKUP(vendite[[#This Row],[Regione]],'Dati di Supporto'!$G$3:$H$22,2)</f>
        <v>NORD</v>
      </c>
      <c r="J322" s="1" t="str">
        <f>IF(F322&lt;400,'Dati di Supporto'!$P$3,IF(AND(F322&gt;400,F322&lt;800),'Dati di Supporto'!$P$4,IF(AND(F322&gt;800,F322&lt;1200),'Dati di Supporto'!$P$5,IF(AND(F322&gt;1200,F322&lt;1500),'Dati di Supporto'!$P$6,IF(F322&gt;1500,'Dati di Supporto'!$P$7,"FALSO")))))</f>
        <v>Fascia 1 (inferiore a 400 €)</v>
      </c>
      <c r="K322" s="1" t="str">
        <f>VLOOKUP(vendite[[#This Row],[ID tipo pagamento]],'Dati di Supporto'!$O$12:$P$16,2)</f>
        <v>Contanti</v>
      </c>
    </row>
    <row r="323" spans="1:11" x14ac:dyDescent="0.45">
      <c r="A323" s="1">
        <v>20</v>
      </c>
      <c r="B323" s="27">
        <v>41740</v>
      </c>
      <c r="C323" s="1" t="s">
        <v>1</v>
      </c>
      <c r="D323" s="1" t="s">
        <v>129</v>
      </c>
      <c r="E323" s="1" t="s">
        <v>250</v>
      </c>
      <c r="F323" s="1">
        <v>459</v>
      </c>
      <c r="G323" s="1">
        <v>3</v>
      </c>
      <c r="H323" s="1" t="str">
        <f>VLOOKUP(vendite[[#This Row],[Provincia]],'Dati di Supporto'!$B$3:$C$105,2)</f>
        <v>Veneto</v>
      </c>
      <c r="I323" s="1" t="str">
        <f>VLOOKUP(vendite[[#This Row],[Regione]],'Dati di Supporto'!$G$3:$H$22,2)</f>
        <v>NORD</v>
      </c>
      <c r="J323" s="1" t="str">
        <f>IF(F323&lt;400,'Dati di Supporto'!$P$3,IF(AND(F323&gt;400,F323&lt;800),'Dati di Supporto'!$P$4,IF(AND(F323&gt;800,F323&lt;1200),'Dati di Supporto'!$P$5,IF(AND(F323&gt;1200,F323&lt;1500),'Dati di Supporto'!$P$6,IF(F323&gt;1500,'Dati di Supporto'!$P$7,"FALSO")))))</f>
        <v>Fascia 2 (da 400 €  a meno di 800 €)</v>
      </c>
      <c r="K323" s="1" t="str">
        <f>VLOOKUP(vendite[[#This Row],[ID tipo pagamento]],'Dati di Supporto'!$O$12:$P$16,2)</f>
        <v>Carta di credito</v>
      </c>
    </row>
    <row r="324" spans="1:11" x14ac:dyDescent="0.45">
      <c r="A324" s="1">
        <v>23</v>
      </c>
      <c r="B324" s="27">
        <v>41781</v>
      </c>
      <c r="C324" s="1" t="s">
        <v>1</v>
      </c>
      <c r="D324" s="1" t="s">
        <v>112</v>
      </c>
      <c r="E324" s="1" t="s">
        <v>10</v>
      </c>
      <c r="F324" s="1">
        <v>1582</v>
      </c>
      <c r="G324" s="1">
        <v>3</v>
      </c>
      <c r="H324" s="1" t="str">
        <f>VLOOKUP(vendite[[#This Row],[Provincia]],'Dati di Supporto'!$B$3:$C$105,2)</f>
        <v>Veneto</v>
      </c>
      <c r="I324" s="1" t="str">
        <f>VLOOKUP(vendite[[#This Row],[Regione]],'Dati di Supporto'!$G$3:$H$22,2)</f>
        <v>NORD</v>
      </c>
      <c r="J324" s="1" t="str">
        <f>IF(F324&lt;400,'Dati di Supporto'!$P$3,IF(AND(F324&gt;400,F324&lt;800),'Dati di Supporto'!$P$4,IF(AND(F324&gt;800,F324&lt;1200),'Dati di Supporto'!$P$5,IF(AND(F324&gt;1200,F324&lt;1500),'Dati di Supporto'!$P$6,IF(F324&gt;1500,'Dati di Supporto'!$P$7,"FALSO")))))</f>
        <v>Fascia 5 (da 1500 € e oltre)</v>
      </c>
      <c r="K324" s="1" t="str">
        <f>VLOOKUP(vendite[[#This Row],[ID tipo pagamento]],'Dati di Supporto'!$O$12:$P$16,2)</f>
        <v>Carta di credito</v>
      </c>
    </row>
    <row r="325" spans="1:11" x14ac:dyDescent="0.45">
      <c r="A325" s="1">
        <v>25</v>
      </c>
      <c r="B325" s="27">
        <v>41740</v>
      </c>
      <c r="C325" s="1" t="s">
        <v>1</v>
      </c>
      <c r="D325" s="1" t="s">
        <v>118</v>
      </c>
      <c r="E325" s="1" t="s">
        <v>250</v>
      </c>
      <c r="F325" s="1">
        <v>1793</v>
      </c>
      <c r="G325" s="1">
        <v>5</v>
      </c>
      <c r="H325" s="1" t="str">
        <f>VLOOKUP(vendite[[#This Row],[Provincia]],'Dati di Supporto'!$B$3:$C$105,2)</f>
        <v>Lombardia</v>
      </c>
      <c r="I325" s="1" t="str">
        <f>VLOOKUP(vendite[[#This Row],[Regione]],'Dati di Supporto'!$G$3:$H$22,2)</f>
        <v>NORD</v>
      </c>
      <c r="J325" s="1" t="str">
        <f>IF(F325&lt;400,'Dati di Supporto'!$P$3,IF(AND(F325&gt;400,F325&lt;800),'Dati di Supporto'!$P$4,IF(AND(F325&gt;800,F325&lt;1200),'Dati di Supporto'!$P$5,IF(AND(F325&gt;1200,F325&lt;1500),'Dati di Supporto'!$P$6,IF(F325&gt;1500,'Dati di Supporto'!$P$7,"FALSO")))))</f>
        <v>Fascia 5 (da 1500 € e oltre)</v>
      </c>
      <c r="K325" s="1" t="str">
        <f>VLOOKUP(vendite[[#This Row],[ID tipo pagamento]],'Dati di Supporto'!$O$12:$P$16,2)</f>
        <v>Assegno Bancario</v>
      </c>
    </row>
    <row r="326" spans="1:11" x14ac:dyDescent="0.45">
      <c r="A326" s="1">
        <v>39</v>
      </c>
      <c r="B326" s="27">
        <v>41717</v>
      </c>
      <c r="C326" s="1" t="s">
        <v>1</v>
      </c>
      <c r="D326" s="1" t="s">
        <v>114</v>
      </c>
      <c r="E326" s="1" t="s">
        <v>251</v>
      </c>
      <c r="F326" s="1">
        <v>1361</v>
      </c>
      <c r="G326" s="1">
        <v>3</v>
      </c>
      <c r="H326" s="1" t="str">
        <f>VLOOKUP(vendite[[#This Row],[Provincia]],'Dati di Supporto'!$B$3:$C$105,2)</f>
        <v>Sardegna</v>
      </c>
      <c r="I326" s="1" t="str">
        <f>VLOOKUP(vendite[[#This Row],[Regione]],'Dati di Supporto'!$G$3:$H$22,2)</f>
        <v>ISOLE</v>
      </c>
      <c r="J326" s="1" t="str">
        <f>IF(F326&lt;400,'Dati di Supporto'!$P$3,IF(AND(F326&gt;400,F326&lt;800),'Dati di Supporto'!$P$4,IF(AND(F326&gt;800,F326&lt;1200),'Dati di Supporto'!$P$5,IF(AND(F326&gt;1200,F326&lt;1500),'Dati di Supporto'!$P$6,IF(F326&gt;1500,'Dati di Supporto'!$P$7,"FALSO")))))</f>
        <v>Fascia 4 (da 1200 €  a meno di 1500 €)</v>
      </c>
      <c r="K326" s="1" t="str">
        <f>VLOOKUP(vendite[[#This Row],[ID tipo pagamento]],'Dati di Supporto'!$O$12:$P$16,2)</f>
        <v>Carta di credito</v>
      </c>
    </row>
    <row r="327" spans="1:11" x14ac:dyDescent="0.45">
      <c r="A327" s="1">
        <v>41</v>
      </c>
      <c r="B327" s="27">
        <v>41777</v>
      </c>
      <c r="C327" s="1" t="s">
        <v>1</v>
      </c>
      <c r="D327" s="1" t="s">
        <v>102</v>
      </c>
      <c r="E327" s="1" t="s">
        <v>11</v>
      </c>
      <c r="F327" s="1">
        <v>1916</v>
      </c>
      <c r="G327" s="1">
        <v>3</v>
      </c>
      <c r="H327" s="1" t="str">
        <f>VLOOKUP(vendite[[#This Row],[Provincia]],'Dati di Supporto'!$B$3:$C$105,2)</f>
        <v>Toscana</v>
      </c>
      <c r="I327" s="1" t="str">
        <f>VLOOKUP(vendite[[#This Row],[Regione]],'Dati di Supporto'!$G$3:$H$22,2)</f>
        <v>CENTRO</v>
      </c>
      <c r="J327" s="1" t="str">
        <f>IF(F327&lt;400,'Dati di Supporto'!$P$3,IF(AND(F327&gt;400,F327&lt;800),'Dati di Supporto'!$P$4,IF(AND(F327&gt;800,F327&lt;1200),'Dati di Supporto'!$P$5,IF(AND(F327&gt;1200,F327&lt;1500),'Dati di Supporto'!$P$6,IF(F327&gt;1500,'Dati di Supporto'!$P$7,"FALSO")))))</f>
        <v>Fascia 5 (da 1500 € e oltre)</v>
      </c>
      <c r="K327" s="1" t="str">
        <f>VLOOKUP(vendite[[#This Row],[ID tipo pagamento]],'Dati di Supporto'!$O$12:$P$16,2)</f>
        <v>Carta di credito</v>
      </c>
    </row>
    <row r="328" spans="1:11" x14ac:dyDescent="0.45">
      <c r="A328" s="1">
        <v>43</v>
      </c>
      <c r="B328" s="27">
        <v>41660</v>
      </c>
      <c r="C328" s="1" t="s">
        <v>1</v>
      </c>
      <c r="D328" s="1" t="s">
        <v>107</v>
      </c>
      <c r="E328" s="1" t="s">
        <v>250</v>
      </c>
      <c r="F328" s="1">
        <v>1313</v>
      </c>
      <c r="G328" s="1">
        <v>4</v>
      </c>
      <c r="H328" s="1" t="str">
        <f>VLOOKUP(vendite[[#This Row],[Provincia]],'Dati di Supporto'!$B$3:$C$105,2)</f>
        <v>Sicilia</v>
      </c>
      <c r="I328" s="1" t="str">
        <f>VLOOKUP(vendite[[#This Row],[Regione]],'Dati di Supporto'!$G$3:$H$22,2)</f>
        <v>ISOLE</v>
      </c>
      <c r="J328" s="1" t="str">
        <f>IF(F328&lt;400,'Dati di Supporto'!$P$3,IF(AND(F328&gt;400,F328&lt;800),'Dati di Supporto'!$P$4,IF(AND(F328&gt;800,F328&lt;1200),'Dati di Supporto'!$P$5,IF(AND(F328&gt;1200,F328&lt;1500),'Dati di Supporto'!$P$6,IF(F328&gt;1500,'Dati di Supporto'!$P$7,"FALSO")))))</f>
        <v>Fascia 4 (da 1200 €  a meno di 1500 €)</v>
      </c>
      <c r="K328" s="1" t="str">
        <f>VLOOKUP(vendite[[#This Row],[ID tipo pagamento]],'Dati di Supporto'!$O$12:$P$16,2)</f>
        <v>Bollettino postale</v>
      </c>
    </row>
    <row r="329" spans="1:11" x14ac:dyDescent="0.45">
      <c r="A329" s="1">
        <v>50</v>
      </c>
      <c r="B329" s="27">
        <v>41694</v>
      </c>
      <c r="C329" s="1" t="s">
        <v>1</v>
      </c>
      <c r="D329" s="1" t="s">
        <v>135</v>
      </c>
      <c r="E329" s="1" t="s">
        <v>252</v>
      </c>
      <c r="F329" s="1">
        <v>590</v>
      </c>
      <c r="G329" s="1">
        <v>4</v>
      </c>
      <c r="H329" s="1" t="str">
        <f>VLOOKUP(vendite[[#This Row],[Provincia]],'Dati di Supporto'!$B$3:$C$105,2)</f>
        <v>Lazio</v>
      </c>
      <c r="I329" s="1" t="str">
        <f>VLOOKUP(vendite[[#This Row],[Regione]],'Dati di Supporto'!$G$3:$H$22,2)</f>
        <v>CENTRO</v>
      </c>
      <c r="J329" s="1" t="str">
        <f>IF(F329&lt;400,'Dati di Supporto'!$P$3,IF(AND(F329&gt;400,F329&lt;800),'Dati di Supporto'!$P$4,IF(AND(F329&gt;800,F329&lt;1200),'Dati di Supporto'!$P$5,IF(AND(F329&gt;1200,F329&lt;1500),'Dati di Supporto'!$P$6,IF(F329&gt;1500,'Dati di Supporto'!$P$7,"FALSO")))))</f>
        <v>Fascia 2 (da 400 €  a meno di 800 €)</v>
      </c>
      <c r="K329" s="1" t="str">
        <f>VLOOKUP(vendite[[#This Row],[ID tipo pagamento]],'Dati di Supporto'!$O$12:$P$16,2)</f>
        <v>Bollettino postale</v>
      </c>
    </row>
    <row r="330" spans="1:11" x14ac:dyDescent="0.45">
      <c r="A330" s="1">
        <v>52</v>
      </c>
      <c r="B330" s="27">
        <v>41742</v>
      </c>
      <c r="C330" s="1" t="s">
        <v>1</v>
      </c>
      <c r="D330" s="1" t="s">
        <v>121</v>
      </c>
      <c r="E330" s="1" t="s">
        <v>11</v>
      </c>
      <c r="F330" s="1">
        <v>67</v>
      </c>
      <c r="G330" s="1">
        <v>2</v>
      </c>
      <c r="H330" s="1" t="str">
        <f>VLOOKUP(vendite[[#This Row],[Provincia]],'Dati di Supporto'!$B$3:$C$105,2)</f>
        <v>Umbria</v>
      </c>
      <c r="I330" s="1" t="str">
        <f>VLOOKUP(vendite[[#This Row],[Regione]],'Dati di Supporto'!$G$3:$H$22,2)</f>
        <v>CENTRO</v>
      </c>
      <c r="J330" s="1" t="str">
        <f>IF(F330&lt;400,'Dati di Supporto'!$P$3,IF(AND(F330&gt;400,F330&lt;800),'Dati di Supporto'!$P$4,IF(AND(F330&gt;800,F330&lt;1200),'Dati di Supporto'!$P$5,IF(AND(F330&gt;1200,F330&lt;1500),'Dati di Supporto'!$P$6,IF(F330&gt;1500,'Dati di Supporto'!$P$7,"FALSO")))))</f>
        <v>Fascia 1 (inferiore a 400 €)</v>
      </c>
      <c r="K330" s="1" t="str">
        <f>VLOOKUP(vendite[[#This Row],[ID tipo pagamento]],'Dati di Supporto'!$O$12:$P$16,2)</f>
        <v>Bonifico Bancario</v>
      </c>
    </row>
    <row r="331" spans="1:11" x14ac:dyDescent="0.45">
      <c r="A331" s="1">
        <v>55</v>
      </c>
      <c r="B331" s="27">
        <v>41721</v>
      </c>
      <c r="C331" s="1" t="s">
        <v>1</v>
      </c>
      <c r="D331" s="1" t="s">
        <v>211</v>
      </c>
      <c r="E331" s="1" t="s">
        <v>252</v>
      </c>
      <c r="F331" s="1">
        <v>596</v>
      </c>
      <c r="G331" s="1">
        <v>3</v>
      </c>
      <c r="H331" s="1" t="str">
        <f>VLOOKUP(vendite[[#This Row],[Provincia]],'Dati di Supporto'!$B$3:$C$105,2)</f>
        <v>Calabria</v>
      </c>
      <c r="I331" s="1" t="str">
        <f>VLOOKUP(vendite[[#This Row],[Regione]],'Dati di Supporto'!$G$3:$H$22,2)</f>
        <v>SUD</v>
      </c>
      <c r="J331" s="1" t="str">
        <f>IF(F331&lt;400,'Dati di Supporto'!$P$3,IF(AND(F331&gt;400,F331&lt;800),'Dati di Supporto'!$P$4,IF(AND(F331&gt;800,F331&lt;1200),'Dati di Supporto'!$P$5,IF(AND(F331&gt;1200,F331&lt;1500),'Dati di Supporto'!$P$6,IF(F331&gt;1500,'Dati di Supporto'!$P$7,"FALSO")))))</f>
        <v>Fascia 2 (da 400 €  a meno di 800 €)</v>
      </c>
      <c r="K331" s="1" t="str">
        <f>VLOOKUP(vendite[[#This Row],[ID tipo pagamento]],'Dati di Supporto'!$O$12:$P$16,2)</f>
        <v>Carta di credito</v>
      </c>
    </row>
    <row r="332" spans="1:11" x14ac:dyDescent="0.45">
      <c r="A332" s="1">
        <v>59</v>
      </c>
      <c r="B332" s="27">
        <v>41657</v>
      </c>
      <c r="C332" s="1" t="s">
        <v>1</v>
      </c>
      <c r="D332" s="1" t="s">
        <v>131</v>
      </c>
      <c r="E332" s="1" t="s">
        <v>250</v>
      </c>
      <c r="F332" s="1">
        <v>443</v>
      </c>
      <c r="G332" s="1">
        <v>5</v>
      </c>
      <c r="H332" s="1" t="str">
        <f>VLOOKUP(vendite[[#This Row],[Provincia]],'Dati di Supporto'!$B$3:$C$105,2)</f>
        <v>Piemonte</v>
      </c>
      <c r="I332" s="1" t="str">
        <f>VLOOKUP(vendite[[#This Row],[Regione]],'Dati di Supporto'!$G$3:$H$22,2)</f>
        <v>NORD</v>
      </c>
      <c r="J332" s="1" t="str">
        <f>IF(F332&lt;400,'Dati di Supporto'!$P$3,IF(AND(F332&gt;400,F332&lt;800),'Dati di Supporto'!$P$4,IF(AND(F332&gt;800,F332&lt;1200),'Dati di Supporto'!$P$5,IF(AND(F332&gt;1200,F332&lt;1500),'Dati di Supporto'!$P$6,IF(F332&gt;1500,'Dati di Supporto'!$P$7,"FALSO")))))</f>
        <v>Fascia 2 (da 400 €  a meno di 800 €)</v>
      </c>
      <c r="K332" s="1" t="str">
        <f>VLOOKUP(vendite[[#This Row],[ID tipo pagamento]],'Dati di Supporto'!$O$12:$P$16,2)</f>
        <v>Assegno Bancario</v>
      </c>
    </row>
    <row r="333" spans="1:11" x14ac:dyDescent="0.45">
      <c r="A333" s="1">
        <v>68</v>
      </c>
      <c r="B333" s="27">
        <v>41659</v>
      </c>
      <c r="C333" s="1" t="s">
        <v>1</v>
      </c>
      <c r="D333" s="1" t="s">
        <v>122</v>
      </c>
      <c r="E333" s="1" t="s">
        <v>10</v>
      </c>
      <c r="F333" s="1">
        <v>1707</v>
      </c>
      <c r="G333" s="1">
        <v>4</v>
      </c>
      <c r="H333" s="1" t="str">
        <f>VLOOKUP(vendite[[#This Row],[Provincia]],'Dati di Supporto'!$B$3:$C$105,2)</f>
        <v>Piemonte</v>
      </c>
      <c r="I333" s="1" t="str">
        <f>VLOOKUP(vendite[[#This Row],[Regione]],'Dati di Supporto'!$G$3:$H$22,2)</f>
        <v>NORD</v>
      </c>
      <c r="J333" s="1" t="str">
        <f>IF(F333&lt;400,'Dati di Supporto'!$P$3,IF(AND(F333&gt;400,F333&lt;800),'Dati di Supporto'!$P$4,IF(AND(F333&gt;800,F333&lt;1200),'Dati di Supporto'!$P$5,IF(AND(F333&gt;1200,F333&lt;1500),'Dati di Supporto'!$P$6,IF(F333&gt;1500,'Dati di Supporto'!$P$7,"FALSO")))))</f>
        <v>Fascia 5 (da 1500 € e oltre)</v>
      </c>
      <c r="K333" s="1" t="str">
        <f>VLOOKUP(vendite[[#This Row],[ID tipo pagamento]],'Dati di Supporto'!$O$12:$P$16,2)</f>
        <v>Bollettino postale</v>
      </c>
    </row>
    <row r="334" spans="1:11" x14ac:dyDescent="0.45">
      <c r="A334" s="1">
        <v>69</v>
      </c>
      <c r="B334" s="27">
        <v>41641</v>
      </c>
      <c r="C334" s="1" t="s">
        <v>1</v>
      </c>
      <c r="D334" s="1" t="s">
        <v>110</v>
      </c>
      <c r="E334" s="1" t="s">
        <v>252</v>
      </c>
      <c r="F334" s="1">
        <v>897</v>
      </c>
      <c r="G334" s="1">
        <v>2</v>
      </c>
      <c r="H334" s="1" t="str">
        <f>VLOOKUP(vendite[[#This Row],[Provincia]],'Dati di Supporto'!$B$3:$C$105,2)</f>
        <v>Emilia-Romagna</v>
      </c>
      <c r="I334" s="1" t="str">
        <f>VLOOKUP(vendite[[#This Row],[Regione]],'Dati di Supporto'!$G$3:$H$22,2)</f>
        <v>NORD</v>
      </c>
      <c r="J334" s="1" t="str">
        <f>IF(F334&lt;400,'Dati di Supporto'!$P$3,IF(AND(F334&gt;400,F334&lt;800),'Dati di Supporto'!$P$4,IF(AND(F334&gt;800,F334&lt;1200),'Dati di Supporto'!$P$5,IF(AND(F334&gt;1200,F334&lt;1500),'Dati di Supporto'!$P$6,IF(F334&gt;1500,'Dati di Supporto'!$P$7,"FALSO")))))</f>
        <v>Fascia 3 (da 800 €  a meno di 1200 €)</v>
      </c>
      <c r="K334" s="1" t="str">
        <f>VLOOKUP(vendite[[#This Row],[ID tipo pagamento]],'Dati di Supporto'!$O$12:$P$16,2)</f>
        <v>Bonifico Bancario</v>
      </c>
    </row>
    <row r="335" spans="1:11" x14ac:dyDescent="0.45">
      <c r="A335" s="1">
        <v>70</v>
      </c>
      <c r="B335" s="27">
        <v>41792</v>
      </c>
      <c r="C335" s="1" t="s">
        <v>1</v>
      </c>
      <c r="D335" s="1" t="s">
        <v>120</v>
      </c>
      <c r="E335" s="1" t="s">
        <v>10</v>
      </c>
      <c r="F335" s="1">
        <v>816</v>
      </c>
      <c r="G335" s="1">
        <v>1</v>
      </c>
      <c r="H335" s="1" t="str">
        <f>VLOOKUP(vendite[[#This Row],[Provincia]],'Dati di Supporto'!$B$3:$C$105,2)</f>
        <v>Abruzzo</v>
      </c>
      <c r="I335" s="1" t="str">
        <f>VLOOKUP(vendite[[#This Row],[Regione]],'Dati di Supporto'!$G$3:$H$22,2)</f>
        <v>CENTRO</v>
      </c>
      <c r="J335" s="1" t="str">
        <f>IF(F335&lt;400,'Dati di Supporto'!$P$3,IF(AND(F335&gt;400,F335&lt;800),'Dati di Supporto'!$P$4,IF(AND(F335&gt;800,F335&lt;1200),'Dati di Supporto'!$P$5,IF(AND(F335&gt;1200,F335&lt;1500),'Dati di Supporto'!$P$6,IF(F335&gt;1500,'Dati di Supporto'!$P$7,"FALSO")))))</f>
        <v>Fascia 3 (da 800 €  a meno di 1200 €)</v>
      </c>
      <c r="K335" s="1" t="str">
        <f>VLOOKUP(vendite[[#This Row],[ID tipo pagamento]],'Dati di Supporto'!$O$12:$P$16,2)</f>
        <v>Contanti</v>
      </c>
    </row>
    <row r="336" spans="1:11" x14ac:dyDescent="0.45">
      <c r="A336" s="1">
        <v>72</v>
      </c>
      <c r="B336" s="27">
        <v>41762</v>
      </c>
      <c r="C336" s="1" t="s">
        <v>1</v>
      </c>
      <c r="D336" s="1" t="s">
        <v>98</v>
      </c>
      <c r="E336" s="1" t="s">
        <v>252</v>
      </c>
      <c r="F336" s="1">
        <v>1037</v>
      </c>
      <c r="G336" s="1">
        <v>4</v>
      </c>
      <c r="H336" s="1" t="str">
        <f>VLOOKUP(vendite[[#This Row],[Provincia]],'Dati di Supporto'!$B$3:$C$105,2)</f>
        <v>Umbria</v>
      </c>
      <c r="I336" s="1" t="str">
        <f>VLOOKUP(vendite[[#This Row],[Regione]],'Dati di Supporto'!$G$3:$H$22,2)</f>
        <v>CENTRO</v>
      </c>
      <c r="J336" s="1" t="str">
        <f>IF(F336&lt;400,'Dati di Supporto'!$P$3,IF(AND(F336&gt;400,F336&lt;800),'Dati di Supporto'!$P$4,IF(AND(F336&gt;800,F336&lt;1200),'Dati di Supporto'!$P$5,IF(AND(F336&gt;1200,F336&lt;1500),'Dati di Supporto'!$P$6,IF(F336&gt;1500,'Dati di Supporto'!$P$7,"FALSO")))))</f>
        <v>Fascia 3 (da 800 €  a meno di 1200 €)</v>
      </c>
      <c r="K336" s="1" t="str">
        <f>VLOOKUP(vendite[[#This Row],[ID tipo pagamento]],'Dati di Supporto'!$O$12:$P$16,2)</f>
        <v>Bollettino postale</v>
      </c>
    </row>
    <row r="337" spans="1:11" x14ac:dyDescent="0.45">
      <c r="A337" s="1">
        <v>79</v>
      </c>
      <c r="B337" s="27">
        <v>41812</v>
      </c>
      <c r="C337" s="1" t="s">
        <v>1</v>
      </c>
      <c r="D337" s="1" t="s">
        <v>118</v>
      </c>
      <c r="E337" s="1" t="s">
        <v>11</v>
      </c>
      <c r="F337" s="1">
        <v>920</v>
      </c>
      <c r="G337" s="1">
        <v>1</v>
      </c>
      <c r="H337" s="1" t="str">
        <f>VLOOKUP(vendite[[#This Row],[Provincia]],'Dati di Supporto'!$B$3:$C$105,2)</f>
        <v>Lombardia</v>
      </c>
      <c r="I337" s="1" t="str">
        <f>VLOOKUP(vendite[[#This Row],[Regione]],'Dati di Supporto'!$G$3:$H$22,2)</f>
        <v>NORD</v>
      </c>
      <c r="J337" s="1" t="str">
        <f>IF(F337&lt;400,'Dati di Supporto'!$P$3,IF(AND(F337&gt;400,F337&lt;800),'Dati di Supporto'!$P$4,IF(AND(F337&gt;800,F337&lt;1200),'Dati di Supporto'!$P$5,IF(AND(F337&gt;1200,F337&lt;1500),'Dati di Supporto'!$P$6,IF(F337&gt;1500,'Dati di Supporto'!$P$7,"FALSO")))))</f>
        <v>Fascia 3 (da 800 €  a meno di 1200 €)</v>
      </c>
      <c r="K337" s="1" t="str">
        <f>VLOOKUP(vendite[[#This Row],[ID tipo pagamento]],'Dati di Supporto'!$O$12:$P$16,2)</f>
        <v>Contanti</v>
      </c>
    </row>
    <row r="338" spans="1:11" x14ac:dyDescent="0.45">
      <c r="A338" s="1">
        <v>84</v>
      </c>
      <c r="B338" s="27">
        <v>41771</v>
      </c>
      <c r="C338" s="1" t="s">
        <v>1</v>
      </c>
      <c r="D338" s="1" t="s">
        <v>117</v>
      </c>
      <c r="E338" s="1" t="s">
        <v>10</v>
      </c>
      <c r="F338" s="1">
        <v>1164</v>
      </c>
      <c r="G338" s="1">
        <v>5</v>
      </c>
      <c r="H338" s="1" t="str">
        <f>VLOOKUP(vendite[[#This Row],[Provincia]],'Dati di Supporto'!$B$3:$C$105,2)</f>
        <v>Sicilia</v>
      </c>
      <c r="I338" s="1" t="str">
        <f>VLOOKUP(vendite[[#This Row],[Regione]],'Dati di Supporto'!$G$3:$H$22,2)</f>
        <v>ISOLE</v>
      </c>
      <c r="J338" s="1" t="str">
        <f>IF(F338&lt;400,'Dati di Supporto'!$P$3,IF(AND(F338&gt;400,F338&lt;800),'Dati di Supporto'!$P$4,IF(AND(F338&gt;800,F338&lt;1200),'Dati di Supporto'!$P$5,IF(AND(F338&gt;1200,F338&lt;1500),'Dati di Supporto'!$P$6,IF(F338&gt;1500,'Dati di Supporto'!$P$7,"FALSO")))))</f>
        <v>Fascia 3 (da 800 €  a meno di 1200 €)</v>
      </c>
      <c r="K338" s="1" t="str">
        <f>VLOOKUP(vendite[[#This Row],[ID tipo pagamento]],'Dati di Supporto'!$O$12:$P$16,2)</f>
        <v>Assegno Bancario</v>
      </c>
    </row>
    <row r="339" spans="1:11" x14ac:dyDescent="0.45">
      <c r="A339" s="1">
        <v>88</v>
      </c>
      <c r="B339" s="27">
        <v>41681</v>
      </c>
      <c r="C339" s="1" t="s">
        <v>1</v>
      </c>
      <c r="D339" s="1" t="s">
        <v>213</v>
      </c>
      <c r="E339" s="1" t="s">
        <v>11</v>
      </c>
      <c r="F339" s="1">
        <v>1884</v>
      </c>
      <c r="G339" s="1">
        <v>4</v>
      </c>
      <c r="H339" s="1" t="str">
        <f>VLOOKUP(vendite[[#This Row],[Provincia]],'Dati di Supporto'!$B$3:$C$105,2)</f>
        <v>Emilia-Romagna</v>
      </c>
      <c r="I339" s="1" t="str">
        <f>VLOOKUP(vendite[[#This Row],[Regione]],'Dati di Supporto'!$G$3:$H$22,2)</f>
        <v>NORD</v>
      </c>
      <c r="J339" s="1" t="str">
        <f>IF(F339&lt;400,'Dati di Supporto'!$P$3,IF(AND(F339&gt;400,F339&lt;800),'Dati di Supporto'!$P$4,IF(AND(F339&gt;800,F339&lt;1200),'Dati di Supporto'!$P$5,IF(AND(F339&gt;1200,F339&lt;1500),'Dati di Supporto'!$P$6,IF(F339&gt;1500,'Dati di Supporto'!$P$7,"FALSO")))))</f>
        <v>Fascia 5 (da 1500 € e oltre)</v>
      </c>
      <c r="K339" s="1" t="str">
        <f>VLOOKUP(vendite[[#This Row],[ID tipo pagamento]],'Dati di Supporto'!$O$12:$P$16,2)</f>
        <v>Bollettino postale</v>
      </c>
    </row>
    <row r="340" spans="1:11" x14ac:dyDescent="0.45">
      <c r="A340" s="1">
        <v>92</v>
      </c>
      <c r="B340" s="27">
        <v>41715</v>
      </c>
      <c r="C340" s="1" t="s">
        <v>1</v>
      </c>
      <c r="D340" s="1" t="s">
        <v>125</v>
      </c>
      <c r="E340" s="1" t="s">
        <v>252</v>
      </c>
      <c r="F340" s="1">
        <v>491</v>
      </c>
      <c r="G340" s="1">
        <v>4</v>
      </c>
      <c r="H340" s="1" t="str">
        <f>VLOOKUP(vendite[[#This Row],[Provincia]],'Dati di Supporto'!$B$3:$C$105,2)</f>
        <v>Veneto</v>
      </c>
      <c r="I340" s="1" t="str">
        <f>VLOOKUP(vendite[[#This Row],[Regione]],'Dati di Supporto'!$G$3:$H$22,2)</f>
        <v>NORD</v>
      </c>
      <c r="J340" s="1" t="str">
        <f>IF(F340&lt;400,'Dati di Supporto'!$P$3,IF(AND(F340&gt;400,F340&lt;800),'Dati di Supporto'!$P$4,IF(AND(F340&gt;800,F340&lt;1200),'Dati di Supporto'!$P$5,IF(AND(F340&gt;1200,F340&lt;1500),'Dati di Supporto'!$P$6,IF(F340&gt;1500,'Dati di Supporto'!$P$7,"FALSO")))))</f>
        <v>Fascia 2 (da 400 €  a meno di 800 €)</v>
      </c>
      <c r="K340" s="1" t="str">
        <f>VLOOKUP(vendite[[#This Row],[ID tipo pagamento]],'Dati di Supporto'!$O$12:$P$16,2)</f>
        <v>Bollettino postale</v>
      </c>
    </row>
    <row r="341" spans="1:11" x14ac:dyDescent="0.45">
      <c r="A341" s="1">
        <v>96</v>
      </c>
      <c r="B341" s="27">
        <v>41649</v>
      </c>
      <c r="C341" s="1" t="s">
        <v>1</v>
      </c>
      <c r="D341" s="1" t="s">
        <v>101</v>
      </c>
      <c r="E341" s="1" t="s">
        <v>252</v>
      </c>
      <c r="F341" s="1">
        <v>217</v>
      </c>
      <c r="G341" s="1">
        <v>1</v>
      </c>
      <c r="H341" s="1" t="str">
        <f>VLOOKUP(vendite[[#This Row],[Provincia]],'Dati di Supporto'!$B$3:$C$105,2)</f>
        <v>Emilia-Romagna</v>
      </c>
      <c r="I341" s="1" t="str">
        <f>VLOOKUP(vendite[[#This Row],[Regione]],'Dati di Supporto'!$G$3:$H$22,2)</f>
        <v>NORD</v>
      </c>
      <c r="J341" s="1" t="str">
        <f>IF(F341&lt;400,'Dati di Supporto'!$P$3,IF(AND(F341&gt;400,F341&lt;800),'Dati di Supporto'!$P$4,IF(AND(F341&gt;800,F341&lt;1200),'Dati di Supporto'!$P$5,IF(AND(F341&gt;1200,F341&lt;1500),'Dati di Supporto'!$P$6,IF(F341&gt;1500,'Dati di Supporto'!$P$7,"FALSO")))))</f>
        <v>Fascia 1 (inferiore a 400 €)</v>
      </c>
      <c r="K341" s="1" t="str">
        <f>VLOOKUP(vendite[[#This Row],[ID tipo pagamento]],'Dati di Supporto'!$O$12:$P$16,2)</f>
        <v>Contanti</v>
      </c>
    </row>
    <row r="342" spans="1:11" x14ac:dyDescent="0.45">
      <c r="A342" s="1">
        <v>103</v>
      </c>
      <c r="B342" s="27">
        <v>41686</v>
      </c>
      <c r="C342" s="1" t="s">
        <v>1</v>
      </c>
      <c r="D342" s="1" t="s">
        <v>108</v>
      </c>
      <c r="E342" s="1" t="s">
        <v>252</v>
      </c>
      <c r="F342" s="1">
        <v>826</v>
      </c>
      <c r="G342" s="1">
        <v>5</v>
      </c>
      <c r="H342" s="1" t="str">
        <f>VLOOKUP(vendite[[#This Row],[Provincia]],'Dati di Supporto'!$B$3:$C$105,2)</f>
        <v>Emilia-Romagna</v>
      </c>
      <c r="I342" s="1" t="str">
        <f>VLOOKUP(vendite[[#This Row],[Regione]],'Dati di Supporto'!$G$3:$H$22,2)</f>
        <v>NORD</v>
      </c>
      <c r="J342" s="1" t="str">
        <f>IF(F342&lt;400,'Dati di Supporto'!$P$3,IF(AND(F342&gt;400,F342&lt;800),'Dati di Supporto'!$P$4,IF(AND(F342&gt;800,F342&lt;1200),'Dati di Supporto'!$P$5,IF(AND(F342&gt;1200,F342&lt;1500),'Dati di Supporto'!$P$6,IF(F342&gt;1500,'Dati di Supporto'!$P$7,"FALSO")))))</f>
        <v>Fascia 3 (da 800 €  a meno di 1200 €)</v>
      </c>
      <c r="K342" s="1" t="str">
        <f>VLOOKUP(vendite[[#This Row],[ID tipo pagamento]],'Dati di Supporto'!$O$12:$P$16,2)</f>
        <v>Assegno Bancario</v>
      </c>
    </row>
    <row r="343" spans="1:11" x14ac:dyDescent="0.45">
      <c r="A343" s="1">
        <v>110</v>
      </c>
      <c r="B343" s="27">
        <v>41807</v>
      </c>
      <c r="C343" s="1" t="s">
        <v>1</v>
      </c>
      <c r="D343" s="1" t="s">
        <v>132</v>
      </c>
      <c r="E343" s="1" t="s">
        <v>11</v>
      </c>
      <c r="F343" s="1">
        <v>1576</v>
      </c>
      <c r="G343" s="1">
        <v>5</v>
      </c>
      <c r="H343" s="1" t="str">
        <f>VLOOKUP(vendite[[#This Row],[Provincia]],'Dati di Supporto'!$B$3:$C$105,2)</f>
        <v>Veneto</v>
      </c>
      <c r="I343" s="1" t="str">
        <f>VLOOKUP(vendite[[#This Row],[Regione]],'Dati di Supporto'!$G$3:$H$22,2)</f>
        <v>NORD</v>
      </c>
      <c r="J343" s="1" t="str">
        <f>IF(F343&lt;400,'Dati di Supporto'!$P$3,IF(AND(F343&gt;400,F343&lt;800),'Dati di Supporto'!$P$4,IF(AND(F343&gt;800,F343&lt;1200),'Dati di Supporto'!$P$5,IF(AND(F343&gt;1200,F343&lt;1500),'Dati di Supporto'!$P$6,IF(F343&gt;1500,'Dati di Supporto'!$P$7,"FALSO")))))</f>
        <v>Fascia 5 (da 1500 € e oltre)</v>
      </c>
      <c r="K343" s="1" t="str">
        <f>VLOOKUP(vendite[[#This Row],[ID tipo pagamento]],'Dati di Supporto'!$O$12:$P$16,2)</f>
        <v>Assegno Bancario</v>
      </c>
    </row>
    <row r="344" spans="1:11" x14ac:dyDescent="0.45">
      <c r="A344" s="1">
        <v>123</v>
      </c>
      <c r="B344" s="27">
        <v>41755</v>
      </c>
      <c r="C344" s="1" t="s">
        <v>1</v>
      </c>
      <c r="D344" s="1" t="s">
        <v>110</v>
      </c>
      <c r="E344" s="1" t="s">
        <v>10</v>
      </c>
      <c r="F344" s="1">
        <v>1018</v>
      </c>
      <c r="G344" s="1">
        <v>2</v>
      </c>
      <c r="H344" s="1" t="str">
        <f>VLOOKUP(vendite[[#This Row],[Provincia]],'Dati di Supporto'!$B$3:$C$105,2)</f>
        <v>Emilia-Romagna</v>
      </c>
      <c r="I344" s="1" t="str">
        <f>VLOOKUP(vendite[[#This Row],[Regione]],'Dati di Supporto'!$G$3:$H$22,2)</f>
        <v>NORD</v>
      </c>
      <c r="J344" s="1" t="str">
        <f>IF(F344&lt;400,'Dati di Supporto'!$P$3,IF(AND(F344&gt;400,F344&lt;800),'Dati di Supporto'!$P$4,IF(AND(F344&gt;800,F344&lt;1200),'Dati di Supporto'!$P$5,IF(AND(F344&gt;1200,F344&lt;1500),'Dati di Supporto'!$P$6,IF(F344&gt;1500,'Dati di Supporto'!$P$7,"FALSO")))))</f>
        <v>Fascia 3 (da 800 €  a meno di 1200 €)</v>
      </c>
      <c r="K344" s="1" t="str">
        <f>VLOOKUP(vendite[[#This Row],[ID tipo pagamento]],'Dati di Supporto'!$O$12:$P$16,2)</f>
        <v>Bonifico Bancario</v>
      </c>
    </row>
    <row r="345" spans="1:11" x14ac:dyDescent="0.45">
      <c r="A345" s="1">
        <v>130</v>
      </c>
      <c r="B345" s="27">
        <v>41800</v>
      </c>
      <c r="C345" s="1" t="s">
        <v>1</v>
      </c>
      <c r="D345" s="1" t="s">
        <v>127</v>
      </c>
      <c r="E345" s="1" t="s">
        <v>11</v>
      </c>
      <c r="F345" s="1">
        <v>31</v>
      </c>
      <c r="G345" s="1">
        <v>2</v>
      </c>
      <c r="H345" s="1" t="str">
        <f>VLOOKUP(vendite[[#This Row],[Provincia]],'Dati di Supporto'!$B$3:$C$105,2)</f>
        <v>Friuli-Venezia Giulia</v>
      </c>
      <c r="I345" s="1" t="str">
        <f>VLOOKUP(vendite[[#This Row],[Regione]],'Dati di Supporto'!$G$3:$H$22,2)</f>
        <v>NORD</v>
      </c>
      <c r="J345" s="1" t="str">
        <f>IF(F345&lt;400,'Dati di Supporto'!$P$3,IF(AND(F345&gt;400,F345&lt;800),'Dati di Supporto'!$P$4,IF(AND(F345&gt;800,F345&lt;1200),'Dati di Supporto'!$P$5,IF(AND(F345&gt;1200,F345&lt;1500),'Dati di Supporto'!$P$6,IF(F345&gt;1500,'Dati di Supporto'!$P$7,"FALSO")))))</f>
        <v>Fascia 1 (inferiore a 400 €)</v>
      </c>
      <c r="K345" s="1" t="str">
        <f>VLOOKUP(vendite[[#This Row],[ID tipo pagamento]],'Dati di Supporto'!$O$12:$P$16,2)</f>
        <v>Bonifico Bancario</v>
      </c>
    </row>
    <row r="346" spans="1:11" x14ac:dyDescent="0.45">
      <c r="A346" s="1">
        <v>136</v>
      </c>
      <c r="B346" s="27">
        <v>41819</v>
      </c>
      <c r="C346" s="1" t="s">
        <v>1</v>
      </c>
      <c r="D346" s="1" t="s">
        <v>98</v>
      </c>
      <c r="E346" s="1" t="s">
        <v>251</v>
      </c>
      <c r="F346" s="1">
        <v>992</v>
      </c>
      <c r="G346" s="1">
        <v>3</v>
      </c>
      <c r="H346" s="1" t="str">
        <f>VLOOKUP(vendite[[#This Row],[Provincia]],'Dati di Supporto'!$B$3:$C$105,2)</f>
        <v>Umbria</v>
      </c>
      <c r="I346" s="1" t="str">
        <f>VLOOKUP(vendite[[#This Row],[Regione]],'Dati di Supporto'!$G$3:$H$22,2)</f>
        <v>CENTRO</v>
      </c>
      <c r="J346" s="1" t="str">
        <f>IF(F346&lt;400,'Dati di Supporto'!$P$3,IF(AND(F346&gt;400,F346&lt;800),'Dati di Supporto'!$P$4,IF(AND(F346&gt;800,F346&lt;1200),'Dati di Supporto'!$P$5,IF(AND(F346&gt;1200,F346&lt;1500),'Dati di Supporto'!$P$6,IF(F346&gt;1500,'Dati di Supporto'!$P$7,"FALSO")))))</f>
        <v>Fascia 3 (da 800 €  a meno di 1200 €)</v>
      </c>
      <c r="K346" s="1" t="str">
        <f>VLOOKUP(vendite[[#This Row],[ID tipo pagamento]],'Dati di Supporto'!$O$12:$P$16,2)</f>
        <v>Carta di credito</v>
      </c>
    </row>
    <row r="347" spans="1:11" x14ac:dyDescent="0.45">
      <c r="A347" s="1">
        <v>159</v>
      </c>
      <c r="B347" s="27">
        <v>41800</v>
      </c>
      <c r="C347" s="1" t="s">
        <v>1</v>
      </c>
      <c r="D347" s="1" t="s">
        <v>103</v>
      </c>
      <c r="E347" s="1" t="s">
        <v>250</v>
      </c>
      <c r="F347" s="1">
        <v>1802</v>
      </c>
      <c r="G347" s="1">
        <v>3</v>
      </c>
      <c r="H347" s="1" t="str">
        <f>VLOOKUP(vendite[[#This Row],[Provincia]],'Dati di Supporto'!$B$3:$C$105,2)</f>
        <v>Toscana</v>
      </c>
      <c r="I347" s="1" t="str">
        <f>VLOOKUP(vendite[[#This Row],[Regione]],'Dati di Supporto'!$G$3:$H$22,2)</f>
        <v>CENTRO</v>
      </c>
      <c r="J347" s="1" t="str">
        <f>IF(F347&lt;400,'Dati di Supporto'!$P$3,IF(AND(F347&gt;400,F347&lt;800),'Dati di Supporto'!$P$4,IF(AND(F347&gt;800,F347&lt;1200),'Dati di Supporto'!$P$5,IF(AND(F347&gt;1200,F347&lt;1500),'Dati di Supporto'!$P$6,IF(F347&gt;1500,'Dati di Supporto'!$P$7,"FALSO")))))</f>
        <v>Fascia 5 (da 1500 € e oltre)</v>
      </c>
      <c r="K347" s="1" t="str">
        <f>VLOOKUP(vendite[[#This Row],[ID tipo pagamento]],'Dati di Supporto'!$O$12:$P$16,2)</f>
        <v>Carta di credito</v>
      </c>
    </row>
    <row r="348" spans="1:11" x14ac:dyDescent="0.45">
      <c r="A348" s="1">
        <v>167</v>
      </c>
      <c r="B348" s="27">
        <v>41799</v>
      </c>
      <c r="C348" s="1" t="s">
        <v>1</v>
      </c>
      <c r="D348" s="1" t="s">
        <v>104</v>
      </c>
      <c r="E348" s="1" t="s">
        <v>10</v>
      </c>
      <c r="F348" s="1">
        <v>789</v>
      </c>
      <c r="G348" s="1">
        <v>4</v>
      </c>
      <c r="H348" s="1" t="str">
        <f>VLOOKUP(vendite[[#This Row],[Provincia]],'Dati di Supporto'!$B$3:$C$105,2)</f>
        <v>Friuli-Venezia Giulia</v>
      </c>
      <c r="I348" s="1" t="str">
        <f>VLOOKUP(vendite[[#This Row],[Regione]],'Dati di Supporto'!$G$3:$H$22,2)</f>
        <v>NORD</v>
      </c>
      <c r="J348" s="1" t="str">
        <f>IF(F348&lt;400,'Dati di Supporto'!$P$3,IF(AND(F348&gt;400,F348&lt;800),'Dati di Supporto'!$P$4,IF(AND(F348&gt;800,F348&lt;1200),'Dati di Supporto'!$P$5,IF(AND(F348&gt;1200,F348&lt;1500),'Dati di Supporto'!$P$6,IF(F348&gt;1500,'Dati di Supporto'!$P$7,"FALSO")))))</f>
        <v>Fascia 2 (da 400 €  a meno di 800 €)</v>
      </c>
      <c r="K348" s="1" t="str">
        <f>VLOOKUP(vendite[[#This Row],[ID tipo pagamento]],'Dati di Supporto'!$O$12:$P$16,2)</f>
        <v>Bollettino postale</v>
      </c>
    </row>
    <row r="349" spans="1:11" x14ac:dyDescent="0.45">
      <c r="A349" s="1">
        <v>176</v>
      </c>
      <c r="B349" s="27">
        <v>41818</v>
      </c>
      <c r="C349" s="1" t="s">
        <v>1</v>
      </c>
      <c r="D349" s="1" t="s">
        <v>106</v>
      </c>
      <c r="E349" s="1" t="s">
        <v>11</v>
      </c>
      <c r="F349" s="1">
        <v>1593</v>
      </c>
      <c r="G349" s="1">
        <v>4</v>
      </c>
      <c r="H349" s="1" t="str">
        <f>VLOOKUP(vendite[[#This Row],[Provincia]],'Dati di Supporto'!$B$3:$C$105,2)</f>
        <v>Toscana</v>
      </c>
      <c r="I349" s="1" t="str">
        <f>VLOOKUP(vendite[[#This Row],[Regione]],'Dati di Supporto'!$G$3:$H$22,2)</f>
        <v>CENTRO</v>
      </c>
      <c r="J349" s="1" t="str">
        <f>IF(F349&lt;400,'Dati di Supporto'!$P$3,IF(AND(F349&gt;400,F349&lt;800),'Dati di Supporto'!$P$4,IF(AND(F349&gt;800,F349&lt;1200),'Dati di Supporto'!$P$5,IF(AND(F349&gt;1200,F349&lt;1500),'Dati di Supporto'!$P$6,IF(F349&gt;1500,'Dati di Supporto'!$P$7,"FALSO")))))</f>
        <v>Fascia 5 (da 1500 € e oltre)</v>
      </c>
      <c r="K349" s="1" t="str">
        <f>VLOOKUP(vendite[[#This Row],[ID tipo pagamento]],'Dati di Supporto'!$O$12:$P$16,2)</f>
        <v>Bollettino postale</v>
      </c>
    </row>
    <row r="350" spans="1:11" x14ac:dyDescent="0.45">
      <c r="A350" s="1">
        <v>186</v>
      </c>
      <c r="B350" s="27">
        <v>41667</v>
      </c>
      <c r="C350" s="1" t="s">
        <v>1</v>
      </c>
      <c r="D350" s="1" t="s">
        <v>211</v>
      </c>
      <c r="E350" s="1" t="s">
        <v>11</v>
      </c>
      <c r="F350" s="1">
        <v>1407</v>
      </c>
      <c r="G350" s="1">
        <v>1</v>
      </c>
      <c r="H350" s="1" t="str">
        <f>VLOOKUP(vendite[[#This Row],[Provincia]],'Dati di Supporto'!$B$3:$C$105,2)</f>
        <v>Calabria</v>
      </c>
      <c r="I350" s="1" t="str">
        <f>VLOOKUP(vendite[[#This Row],[Regione]],'Dati di Supporto'!$G$3:$H$22,2)</f>
        <v>SUD</v>
      </c>
      <c r="J350" s="1" t="str">
        <f>IF(F350&lt;400,'Dati di Supporto'!$P$3,IF(AND(F350&gt;400,F350&lt;800),'Dati di Supporto'!$P$4,IF(AND(F350&gt;800,F350&lt;1200),'Dati di Supporto'!$P$5,IF(AND(F350&gt;1200,F350&lt;1500),'Dati di Supporto'!$P$6,IF(F350&gt;1500,'Dati di Supporto'!$P$7,"FALSO")))))</f>
        <v>Fascia 4 (da 1200 €  a meno di 1500 €)</v>
      </c>
      <c r="K350" s="1" t="str">
        <f>VLOOKUP(vendite[[#This Row],[ID tipo pagamento]],'Dati di Supporto'!$O$12:$P$16,2)</f>
        <v>Contanti</v>
      </c>
    </row>
    <row r="351" spans="1:11" x14ac:dyDescent="0.45">
      <c r="A351" s="1">
        <v>191</v>
      </c>
      <c r="B351" s="27">
        <v>41817</v>
      </c>
      <c r="C351" s="1" t="s">
        <v>1</v>
      </c>
      <c r="D351" s="1" t="s">
        <v>130</v>
      </c>
      <c r="E351" s="1" t="s">
        <v>252</v>
      </c>
      <c r="F351" s="1">
        <v>547</v>
      </c>
      <c r="G351" s="1">
        <v>5</v>
      </c>
      <c r="H351" s="1" t="str">
        <f>VLOOKUP(vendite[[#This Row],[Provincia]],'Dati di Supporto'!$B$3:$C$105,2)</f>
        <v>Piemonte</v>
      </c>
      <c r="I351" s="1" t="str">
        <f>VLOOKUP(vendite[[#This Row],[Regione]],'Dati di Supporto'!$G$3:$H$22,2)</f>
        <v>NORD</v>
      </c>
      <c r="J351" s="1" t="str">
        <f>IF(F351&lt;400,'Dati di Supporto'!$P$3,IF(AND(F351&gt;400,F351&lt;800),'Dati di Supporto'!$P$4,IF(AND(F351&gt;800,F351&lt;1200),'Dati di Supporto'!$P$5,IF(AND(F351&gt;1200,F351&lt;1500),'Dati di Supporto'!$P$6,IF(F351&gt;1500,'Dati di Supporto'!$P$7,"FALSO")))))</f>
        <v>Fascia 2 (da 400 €  a meno di 800 €)</v>
      </c>
      <c r="K351" s="1" t="str">
        <f>VLOOKUP(vendite[[#This Row],[ID tipo pagamento]],'Dati di Supporto'!$O$12:$P$16,2)</f>
        <v>Assegno Bancario</v>
      </c>
    </row>
    <row r="352" spans="1:11" x14ac:dyDescent="0.45">
      <c r="A352" s="1">
        <v>195</v>
      </c>
      <c r="B352" s="27">
        <v>41744</v>
      </c>
      <c r="C352" s="1" t="s">
        <v>1</v>
      </c>
      <c r="D352" s="1" t="s">
        <v>109</v>
      </c>
      <c r="E352" s="1" t="s">
        <v>251</v>
      </c>
      <c r="F352" s="1">
        <v>484</v>
      </c>
      <c r="G352" s="1">
        <v>4</v>
      </c>
      <c r="H352" s="1" t="str">
        <f>VLOOKUP(vendite[[#This Row],[Provincia]],'Dati di Supporto'!$B$3:$C$105,2)</f>
        <v>Lazio</v>
      </c>
      <c r="I352" s="1" t="str">
        <f>VLOOKUP(vendite[[#This Row],[Regione]],'Dati di Supporto'!$G$3:$H$22,2)</f>
        <v>CENTRO</v>
      </c>
      <c r="J352" s="1" t="str">
        <f>IF(F352&lt;400,'Dati di Supporto'!$P$3,IF(AND(F352&gt;400,F352&lt;800),'Dati di Supporto'!$P$4,IF(AND(F352&gt;800,F352&lt;1200),'Dati di Supporto'!$P$5,IF(AND(F352&gt;1200,F352&lt;1500),'Dati di Supporto'!$P$6,IF(F352&gt;1500,'Dati di Supporto'!$P$7,"FALSO")))))</f>
        <v>Fascia 2 (da 400 €  a meno di 800 €)</v>
      </c>
      <c r="K352" s="1" t="str">
        <f>VLOOKUP(vendite[[#This Row],[ID tipo pagamento]],'Dati di Supporto'!$O$12:$P$16,2)</f>
        <v>Bollettino postale</v>
      </c>
    </row>
    <row r="353" spans="1:11" x14ac:dyDescent="0.45">
      <c r="A353" s="1">
        <v>196</v>
      </c>
      <c r="B353" s="27">
        <v>41815</v>
      </c>
      <c r="C353" s="1" t="s">
        <v>1</v>
      </c>
      <c r="D353" s="1" t="s">
        <v>100</v>
      </c>
      <c r="E353" s="1" t="s">
        <v>11</v>
      </c>
      <c r="F353" s="1">
        <v>792</v>
      </c>
      <c r="G353" s="1">
        <v>2</v>
      </c>
      <c r="H353" s="1" t="str">
        <f>VLOOKUP(vendite[[#This Row],[Provincia]],'Dati di Supporto'!$B$3:$C$105,2)</f>
        <v>Abruzzo</v>
      </c>
      <c r="I353" s="1" t="str">
        <f>VLOOKUP(vendite[[#This Row],[Regione]],'Dati di Supporto'!$G$3:$H$22,2)</f>
        <v>CENTRO</v>
      </c>
      <c r="J353" s="1" t="str">
        <f>IF(F353&lt;400,'Dati di Supporto'!$P$3,IF(AND(F353&gt;400,F353&lt;800),'Dati di Supporto'!$P$4,IF(AND(F353&gt;800,F353&lt;1200),'Dati di Supporto'!$P$5,IF(AND(F353&gt;1200,F353&lt;1500),'Dati di Supporto'!$P$6,IF(F353&gt;1500,'Dati di Supporto'!$P$7,"FALSO")))))</f>
        <v>Fascia 2 (da 400 €  a meno di 800 €)</v>
      </c>
      <c r="K353" s="1" t="str">
        <f>VLOOKUP(vendite[[#This Row],[ID tipo pagamento]],'Dati di Supporto'!$O$12:$P$16,2)</f>
        <v>Bonifico Bancario</v>
      </c>
    </row>
    <row r="354" spans="1:11" x14ac:dyDescent="0.45">
      <c r="A354" s="1">
        <v>202</v>
      </c>
      <c r="B354" s="27">
        <v>41681</v>
      </c>
      <c r="C354" s="1" t="s">
        <v>1</v>
      </c>
      <c r="D354" s="1" t="s">
        <v>115</v>
      </c>
      <c r="E354" s="1" t="s">
        <v>11</v>
      </c>
      <c r="F354" s="1">
        <v>1449</v>
      </c>
      <c r="G354" s="1">
        <v>4</v>
      </c>
      <c r="H354" s="1" t="str">
        <f>VLOOKUP(vendite[[#This Row],[Provincia]],'Dati di Supporto'!$B$3:$C$105,2)</f>
        <v>Liguria</v>
      </c>
      <c r="I354" s="1" t="str">
        <f>VLOOKUP(vendite[[#This Row],[Regione]],'Dati di Supporto'!$G$3:$H$22,2)</f>
        <v>NORD</v>
      </c>
      <c r="J354" s="1" t="str">
        <f>IF(F354&lt;400,'Dati di Supporto'!$P$3,IF(AND(F354&gt;400,F354&lt;800),'Dati di Supporto'!$P$4,IF(AND(F354&gt;800,F354&lt;1200),'Dati di Supporto'!$P$5,IF(AND(F354&gt;1200,F354&lt;1500),'Dati di Supporto'!$P$6,IF(F354&gt;1500,'Dati di Supporto'!$P$7,"FALSO")))))</f>
        <v>Fascia 4 (da 1200 €  a meno di 1500 €)</v>
      </c>
      <c r="K354" s="1" t="str">
        <f>VLOOKUP(vendite[[#This Row],[ID tipo pagamento]],'Dati di Supporto'!$O$12:$P$16,2)</f>
        <v>Bollettino postale</v>
      </c>
    </row>
    <row r="355" spans="1:11" x14ac:dyDescent="0.45">
      <c r="A355" s="1">
        <v>205</v>
      </c>
      <c r="B355" s="27">
        <v>41700</v>
      </c>
      <c r="C355" s="1" t="s">
        <v>1</v>
      </c>
      <c r="D355" s="1" t="s">
        <v>115</v>
      </c>
      <c r="E355" s="1" t="s">
        <v>251</v>
      </c>
      <c r="F355" s="1">
        <v>1006</v>
      </c>
      <c r="G355" s="1">
        <v>3</v>
      </c>
      <c r="H355" s="1" t="str">
        <f>VLOOKUP(vendite[[#This Row],[Provincia]],'Dati di Supporto'!$B$3:$C$105,2)</f>
        <v>Liguria</v>
      </c>
      <c r="I355" s="1" t="str">
        <f>VLOOKUP(vendite[[#This Row],[Regione]],'Dati di Supporto'!$G$3:$H$22,2)</f>
        <v>NORD</v>
      </c>
      <c r="J355" s="1" t="str">
        <f>IF(F355&lt;400,'Dati di Supporto'!$P$3,IF(AND(F355&gt;400,F355&lt;800),'Dati di Supporto'!$P$4,IF(AND(F355&gt;800,F355&lt;1200),'Dati di Supporto'!$P$5,IF(AND(F355&gt;1200,F355&lt;1500),'Dati di Supporto'!$P$6,IF(F355&gt;1500,'Dati di Supporto'!$P$7,"FALSO")))))</f>
        <v>Fascia 3 (da 800 €  a meno di 1200 €)</v>
      </c>
      <c r="K355" s="1" t="str">
        <f>VLOOKUP(vendite[[#This Row],[ID tipo pagamento]],'Dati di Supporto'!$O$12:$P$16,2)</f>
        <v>Carta di credito</v>
      </c>
    </row>
    <row r="356" spans="1:11" x14ac:dyDescent="0.45">
      <c r="A356" s="1">
        <v>211</v>
      </c>
      <c r="B356" s="27">
        <v>41795</v>
      </c>
      <c r="C356" s="1" t="s">
        <v>1</v>
      </c>
      <c r="D356" s="1" t="s">
        <v>134</v>
      </c>
      <c r="E356" s="1" t="s">
        <v>252</v>
      </c>
      <c r="F356" s="1">
        <v>1052</v>
      </c>
      <c r="G356" s="1">
        <v>3</v>
      </c>
      <c r="H356" s="1" t="str">
        <f>VLOOKUP(vendite[[#This Row],[Provincia]],'Dati di Supporto'!$B$3:$C$105,2)</f>
        <v>Veneto</v>
      </c>
      <c r="I356" s="1" t="str">
        <f>VLOOKUP(vendite[[#This Row],[Regione]],'Dati di Supporto'!$G$3:$H$22,2)</f>
        <v>NORD</v>
      </c>
      <c r="J356" s="1" t="str">
        <f>IF(F356&lt;400,'Dati di Supporto'!$P$3,IF(AND(F356&gt;400,F356&lt;800),'Dati di Supporto'!$P$4,IF(AND(F356&gt;800,F356&lt;1200),'Dati di Supporto'!$P$5,IF(AND(F356&gt;1200,F356&lt;1500),'Dati di Supporto'!$P$6,IF(F356&gt;1500,'Dati di Supporto'!$P$7,"FALSO")))))</f>
        <v>Fascia 3 (da 800 €  a meno di 1200 €)</v>
      </c>
      <c r="K356" s="1" t="str">
        <f>VLOOKUP(vendite[[#This Row],[ID tipo pagamento]],'Dati di Supporto'!$O$12:$P$16,2)</f>
        <v>Carta di credito</v>
      </c>
    </row>
    <row r="357" spans="1:11" x14ac:dyDescent="0.45">
      <c r="A357" s="1">
        <v>220</v>
      </c>
      <c r="B357" s="27">
        <v>41777</v>
      </c>
      <c r="C357" s="1" t="s">
        <v>1</v>
      </c>
      <c r="D357" s="1" t="s">
        <v>211</v>
      </c>
      <c r="E357" s="1" t="s">
        <v>250</v>
      </c>
      <c r="F357" s="1">
        <v>454</v>
      </c>
      <c r="G357" s="1">
        <v>1</v>
      </c>
      <c r="H357" s="1" t="str">
        <f>VLOOKUP(vendite[[#This Row],[Provincia]],'Dati di Supporto'!$B$3:$C$105,2)</f>
        <v>Calabria</v>
      </c>
      <c r="I357" s="1" t="str">
        <f>VLOOKUP(vendite[[#This Row],[Regione]],'Dati di Supporto'!$G$3:$H$22,2)</f>
        <v>SUD</v>
      </c>
      <c r="J357" s="1" t="str">
        <f>IF(F357&lt;400,'Dati di Supporto'!$P$3,IF(AND(F357&gt;400,F357&lt;800),'Dati di Supporto'!$P$4,IF(AND(F357&gt;800,F357&lt;1200),'Dati di Supporto'!$P$5,IF(AND(F357&gt;1200,F357&lt;1500),'Dati di Supporto'!$P$6,IF(F357&gt;1500,'Dati di Supporto'!$P$7,"FALSO")))))</f>
        <v>Fascia 2 (da 400 €  a meno di 800 €)</v>
      </c>
      <c r="K357" s="1" t="str">
        <f>VLOOKUP(vendite[[#This Row],[ID tipo pagamento]],'Dati di Supporto'!$O$12:$P$16,2)</f>
        <v>Contanti</v>
      </c>
    </row>
    <row r="358" spans="1:11" x14ac:dyDescent="0.45">
      <c r="A358" s="1">
        <v>222</v>
      </c>
      <c r="B358" s="27">
        <v>41692</v>
      </c>
      <c r="C358" s="1" t="s">
        <v>1</v>
      </c>
      <c r="D358" s="1" t="s">
        <v>98</v>
      </c>
      <c r="E358" s="1" t="s">
        <v>251</v>
      </c>
      <c r="F358" s="1">
        <v>986</v>
      </c>
      <c r="G358" s="1">
        <v>4</v>
      </c>
      <c r="H358" s="1" t="str">
        <f>VLOOKUP(vendite[[#This Row],[Provincia]],'Dati di Supporto'!$B$3:$C$105,2)</f>
        <v>Umbria</v>
      </c>
      <c r="I358" s="1" t="str">
        <f>VLOOKUP(vendite[[#This Row],[Regione]],'Dati di Supporto'!$G$3:$H$22,2)</f>
        <v>CENTRO</v>
      </c>
      <c r="J358" s="1" t="str">
        <f>IF(F358&lt;400,'Dati di Supporto'!$P$3,IF(AND(F358&gt;400,F358&lt;800),'Dati di Supporto'!$P$4,IF(AND(F358&gt;800,F358&lt;1200),'Dati di Supporto'!$P$5,IF(AND(F358&gt;1200,F358&lt;1500),'Dati di Supporto'!$P$6,IF(F358&gt;1500,'Dati di Supporto'!$P$7,"FALSO")))))</f>
        <v>Fascia 3 (da 800 €  a meno di 1200 €)</v>
      </c>
      <c r="K358" s="1" t="str">
        <f>VLOOKUP(vendite[[#This Row],[ID tipo pagamento]],'Dati di Supporto'!$O$12:$P$16,2)</f>
        <v>Bollettino postale</v>
      </c>
    </row>
    <row r="359" spans="1:11" x14ac:dyDescent="0.45">
      <c r="A359" s="1">
        <v>225</v>
      </c>
      <c r="B359" s="27">
        <v>41659</v>
      </c>
      <c r="C359" s="1" t="s">
        <v>1</v>
      </c>
      <c r="D359" s="1" t="s">
        <v>105</v>
      </c>
      <c r="E359" s="1" t="s">
        <v>251</v>
      </c>
      <c r="F359" s="1">
        <v>634</v>
      </c>
      <c r="G359" s="1">
        <v>2</v>
      </c>
      <c r="H359" s="1" t="str">
        <f>VLOOKUP(vendite[[#This Row],[Provincia]],'Dati di Supporto'!$B$3:$C$105,2)</f>
        <v>Basilicata</v>
      </c>
      <c r="I359" s="1" t="str">
        <f>VLOOKUP(vendite[[#This Row],[Regione]],'Dati di Supporto'!$G$3:$H$22,2)</f>
        <v>SUD</v>
      </c>
      <c r="J359" s="1" t="str">
        <f>IF(F359&lt;400,'Dati di Supporto'!$P$3,IF(AND(F359&gt;400,F359&lt;800),'Dati di Supporto'!$P$4,IF(AND(F359&gt;800,F359&lt;1200),'Dati di Supporto'!$P$5,IF(AND(F359&gt;1200,F359&lt;1500),'Dati di Supporto'!$P$6,IF(F359&gt;1500,'Dati di Supporto'!$P$7,"FALSO")))))</f>
        <v>Fascia 2 (da 400 €  a meno di 800 €)</v>
      </c>
      <c r="K359" s="1" t="str">
        <f>VLOOKUP(vendite[[#This Row],[ID tipo pagamento]],'Dati di Supporto'!$O$12:$P$16,2)</f>
        <v>Bonifico Bancario</v>
      </c>
    </row>
    <row r="360" spans="1:11" x14ac:dyDescent="0.45">
      <c r="A360" s="1">
        <v>235</v>
      </c>
      <c r="B360" s="27">
        <v>41766</v>
      </c>
      <c r="C360" s="1" t="s">
        <v>1</v>
      </c>
      <c r="D360" s="1" t="s">
        <v>131</v>
      </c>
      <c r="E360" s="1" t="s">
        <v>11</v>
      </c>
      <c r="F360" s="1">
        <v>737</v>
      </c>
      <c r="G360" s="1">
        <v>3</v>
      </c>
      <c r="H360" s="1" t="str">
        <f>VLOOKUP(vendite[[#This Row],[Provincia]],'Dati di Supporto'!$B$3:$C$105,2)</f>
        <v>Piemonte</v>
      </c>
      <c r="I360" s="1" t="str">
        <f>VLOOKUP(vendite[[#This Row],[Regione]],'Dati di Supporto'!$G$3:$H$22,2)</f>
        <v>NORD</v>
      </c>
      <c r="J360" s="1" t="str">
        <f>IF(F360&lt;400,'Dati di Supporto'!$P$3,IF(AND(F360&gt;400,F360&lt;800),'Dati di Supporto'!$P$4,IF(AND(F360&gt;800,F360&lt;1200),'Dati di Supporto'!$P$5,IF(AND(F360&gt;1200,F360&lt;1500),'Dati di Supporto'!$P$6,IF(F360&gt;1500,'Dati di Supporto'!$P$7,"FALSO")))))</f>
        <v>Fascia 2 (da 400 €  a meno di 800 €)</v>
      </c>
      <c r="K360" s="1" t="str">
        <f>VLOOKUP(vendite[[#This Row],[ID tipo pagamento]],'Dati di Supporto'!$O$12:$P$16,2)</f>
        <v>Carta di credito</v>
      </c>
    </row>
    <row r="361" spans="1:11" x14ac:dyDescent="0.45">
      <c r="A361" s="1">
        <v>237</v>
      </c>
      <c r="B361" s="27">
        <v>41687</v>
      </c>
      <c r="C361" s="1" t="s">
        <v>1</v>
      </c>
      <c r="D361" s="1" t="s">
        <v>119</v>
      </c>
      <c r="E361" s="1" t="s">
        <v>10</v>
      </c>
      <c r="F361" s="1">
        <v>891</v>
      </c>
      <c r="G361" s="1">
        <v>3</v>
      </c>
      <c r="H361" s="1" t="str">
        <f>VLOOKUP(vendite[[#This Row],[Provincia]],'Dati di Supporto'!$B$3:$C$105,2)</f>
        <v>Puglia</v>
      </c>
      <c r="I361" s="1" t="str">
        <f>VLOOKUP(vendite[[#This Row],[Regione]],'Dati di Supporto'!$G$3:$H$22,2)</f>
        <v>SUD</v>
      </c>
      <c r="J361" s="1" t="str">
        <f>IF(F361&lt;400,'Dati di Supporto'!$P$3,IF(AND(F361&gt;400,F361&lt;800),'Dati di Supporto'!$P$4,IF(AND(F361&gt;800,F361&lt;1200),'Dati di Supporto'!$P$5,IF(AND(F361&gt;1200,F361&lt;1500),'Dati di Supporto'!$P$6,IF(F361&gt;1500,'Dati di Supporto'!$P$7,"FALSO")))))</f>
        <v>Fascia 3 (da 800 €  a meno di 1200 €)</v>
      </c>
      <c r="K361" s="1" t="str">
        <f>VLOOKUP(vendite[[#This Row],[ID tipo pagamento]],'Dati di Supporto'!$O$12:$P$16,2)</f>
        <v>Carta di credito</v>
      </c>
    </row>
    <row r="362" spans="1:11" x14ac:dyDescent="0.45">
      <c r="A362" s="1">
        <v>243</v>
      </c>
      <c r="B362" s="27">
        <v>41747</v>
      </c>
      <c r="C362" s="1" t="s">
        <v>1</v>
      </c>
      <c r="D362" s="1" t="s">
        <v>104</v>
      </c>
      <c r="E362" s="1" t="s">
        <v>252</v>
      </c>
      <c r="F362" s="1">
        <v>298</v>
      </c>
      <c r="G362" s="1">
        <v>1</v>
      </c>
      <c r="H362" s="1" t="str">
        <f>VLOOKUP(vendite[[#This Row],[Provincia]],'Dati di Supporto'!$B$3:$C$105,2)</f>
        <v>Friuli-Venezia Giulia</v>
      </c>
      <c r="I362" s="1" t="str">
        <f>VLOOKUP(vendite[[#This Row],[Regione]],'Dati di Supporto'!$G$3:$H$22,2)</f>
        <v>NORD</v>
      </c>
      <c r="J362" s="1" t="str">
        <f>IF(F362&lt;400,'Dati di Supporto'!$P$3,IF(AND(F362&gt;400,F362&lt;800),'Dati di Supporto'!$P$4,IF(AND(F362&gt;800,F362&lt;1200),'Dati di Supporto'!$P$5,IF(AND(F362&gt;1200,F362&lt;1500),'Dati di Supporto'!$P$6,IF(F362&gt;1500,'Dati di Supporto'!$P$7,"FALSO")))))</f>
        <v>Fascia 1 (inferiore a 400 €)</v>
      </c>
      <c r="K362" s="1" t="str">
        <f>VLOOKUP(vendite[[#This Row],[ID tipo pagamento]],'Dati di Supporto'!$O$12:$P$16,2)</f>
        <v>Contanti</v>
      </c>
    </row>
    <row r="363" spans="1:11" x14ac:dyDescent="0.45">
      <c r="A363" s="1">
        <v>246</v>
      </c>
      <c r="B363" s="27">
        <v>41696</v>
      </c>
      <c r="C363" s="1" t="s">
        <v>1</v>
      </c>
      <c r="D363" s="1" t="s">
        <v>101</v>
      </c>
      <c r="E363" s="1" t="s">
        <v>11</v>
      </c>
      <c r="F363" s="1">
        <v>1593</v>
      </c>
      <c r="G363" s="1">
        <v>3</v>
      </c>
      <c r="H363" s="1" t="str">
        <f>VLOOKUP(vendite[[#This Row],[Provincia]],'Dati di Supporto'!$B$3:$C$105,2)</f>
        <v>Emilia-Romagna</v>
      </c>
      <c r="I363" s="1" t="str">
        <f>VLOOKUP(vendite[[#This Row],[Regione]],'Dati di Supporto'!$G$3:$H$22,2)</f>
        <v>NORD</v>
      </c>
      <c r="J363" s="1" t="str">
        <f>IF(F363&lt;400,'Dati di Supporto'!$P$3,IF(AND(F363&gt;400,F363&lt;800),'Dati di Supporto'!$P$4,IF(AND(F363&gt;800,F363&lt;1200),'Dati di Supporto'!$P$5,IF(AND(F363&gt;1200,F363&lt;1500),'Dati di Supporto'!$P$6,IF(F363&gt;1500,'Dati di Supporto'!$P$7,"FALSO")))))</f>
        <v>Fascia 5 (da 1500 € e oltre)</v>
      </c>
      <c r="K363" s="1" t="str">
        <f>VLOOKUP(vendite[[#This Row],[ID tipo pagamento]],'Dati di Supporto'!$O$12:$P$16,2)</f>
        <v>Carta di credito</v>
      </c>
    </row>
    <row r="364" spans="1:11" x14ac:dyDescent="0.45">
      <c r="A364" s="1">
        <v>250</v>
      </c>
      <c r="B364" s="27">
        <v>41665</v>
      </c>
      <c r="C364" s="1" t="s">
        <v>1</v>
      </c>
      <c r="D364" s="1" t="s">
        <v>129</v>
      </c>
      <c r="E364" s="1" t="s">
        <v>250</v>
      </c>
      <c r="F364" s="1">
        <v>201</v>
      </c>
      <c r="G364" s="1">
        <v>4</v>
      </c>
      <c r="H364" s="1" t="str">
        <f>VLOOKUP(vendite[[#This Row],[Provincia]],'Dati di Supporto'!$B$3:$C$105,2)</f>
        <v>Veneto</v>
      </c>
      <c r="I364" s="1" t="str">
        <f>VLOOKUP(vendite[[#This Row],[Regione]],'Dati di Supporto'!$G$3:$H$22,2)</f>
        <v>NORD</v>
      </c>
      <c r="J364" s="1" t="str">
        <f>IF(F364&lt;400,'Dati di Supporto'!$P$3,IF(AND(F364&gt;400,F364&lt;800),'Dati di Supporto'!$P$4,IF(AND(F364&gt;800,F364&lt;1200),'Dati di Supporto'!$P$5,IF(AND(F364&gt;1200,F364&lt;1500),'Dati di Supporto'!$P$6,IF(F364&gt;1500,'Dati di Supporto'!$P$7,"FALSO")))))</f>
        <v>Fascia 1 (inferiore a 400 €)</v>
      </c>
      <c r="K364" s="1" t="str">
        <f>VLOOKUP(vendite[[#This Row],[ID tipo pagamento]],'Dati di Supporto'!$O$12:$P$16,2)</f>
        <v>Bollettino postale</v>
      </c>
    </row>
    <row r="365" spans="1:11" x14ac:dyDescent="0.45">
      <c r="A365" s="1">
        <v>254</v>
      </c>
      <c r="B365" s="27">
        <v>41759</v>
      </c>
      <c r="C365" s="1" t="s">
        <v>1</v>
      </c>
      <c r="D365" s="1" t="s">
        <v>117</v>
      </c>
      <c r="E365" s="1" t="s">
        <v>251</v>
      </c>
      <c r="F365" s="1">
        <v>1701</v>
      </c>
      <c r="G365" s="1">
        <v>3</v>
      </c>
      <c r="H365" s="1" t="str">
        <f>VLOOKUP(vendite[[#This Row],[Provincia]],'Dati di Supporto'!$B$3:$C$105,2)</f>
        <v>Sicilia</v>
      </c>
      <c r="I365" s="1" t="str">
        <f>VLOOKUP(vendite[[#This Row],[Regione]],'Dati di Supporto'!$G$3:$H$22,2)</f>
        <v>ISOLE</v>
      </c>
      <c r="J365" s="1" t="str">
        <f>IF(F365&lt;400,'Dati di Supporto'!$P$3,IF(AND(F365&gt;400,F365&lt;800),'Dati di Supporto'!$P$4,IF(AND(F365&gt;800,F365&lt;1200),'Dati di Supporto'!$P$5,IF(AND(F365&gt;1200,F365&lt;1500),'Dati di Supporto'!$P$6,IF(F365&gt;1500,'Dati di Supporto'!$P$7,"FALSO")))))</f>
        <v>Fascia 5 (da 1500 € e oltre)</v>
      </c>
      <c r="K365" s="1" t="str">
        <f>VLOOKUP(vendite[[#This Row],[ID tipo pagamento]],'Dati di Supporto'!$O$12:$P$16,2)</f>
        <v>Carta di credito</v>
      </c>
    </row>
    <row r="366" spans="1:11" x14ac:dyDescent="0.45">
      <c r="A366" s="1">
        <v>255</v>
      </c>
      <c r="B366" s="27">
        <v>41645</v>
      </c>
      <c r="C366" s="1" t="s">
        <v>1</v>
      </c>
      <c r="D366" s="1" t="s">
        <v>213</v>
      </c>
      <c r="E366" s="1" t="s">
        <v>11</v>
      </c>
      <c r="F366" s="1">
        <v>1517</v>
      </c>
      <c r="G366" s="1">
        <v>1</v>
      </c>
      <c r="H366" s="1" t="str">
        <f>VLOOKUP(vendite[[#This Row],[Provincia]],'Dati di Supporto'!$B$3:$C$105,2)</f>
        <v>Emilia-Romagna</v>
      </c>
      <c r="I366" s="1" t="str">
        <f>VLOOKUP(vendite[[#This Row],[Regione]],'Dati di Supporto'!$G$3:$H$22,2)</f>
        <v>NORD</v>
      </c>
      <c r="J366" s="1" t="str">
        <f>IF(F366&lt;400,'Dati di Supporto'!$P$3,IF(AND(F366&gt;400,F366&lt;800),'Dati di Supporto'!$P$4,IF(AND(F366&gt;800,F366&lt;1200),'Dati di Supporto'!$P$5,IF(AND(F366&gt;1200,F366&lt;1500),'Dati di Supporto'!$P$6,IF(F366&gt;1500,'Dati di Supporto'!$P$7,"FALSO")))))</f>
        <v>Fascia 5 (da 1500 € e oltre)</v>
      </c>
      <c r="K366" s="1" t="str">
        <f>VLOOKUP(vendite[[#This Row],[ID tipo pagamento]],'Dati di Supporto'!$O$12:$P$16,2)</f>
        <v>Contanti</v>
      </c>
    </row>
    <row r="367" spans="1:11" x14ac:dyDescent="0.45">
      <c r="A367" s="1">
        <v>265</v>
      </c>
      <c r="B367" s="27">
        <v>41720</v>
      </c>
      <c r="C367" s="1" t="s">
        <v>1</v>
      </c>
      <c r="D367" s="1" t="s">
        <v>97</v>
      </c>
      <c r="E367" s="1" t="s">
        <v>11</v>
      </c>
      <c r="F367" s="1">
        <v>1000</v>
      </c>
      <c r="G367" s="1">
        <v>1</v>
      </c>
      <c r="H367" s="1" t="str">
        <f>VLOOKUP(vendite[[#This Row],[Provincia]],'Dati di Supporto'!$B$3:$C$105,2)</f>
        <v>Lombardia</v>
      </c>
      <c r="I367" s="1" t="str">
        <f>VLOOKUP(vendite[[#This Row],[Regione]],'Dati di Supporto'!$G$3:$H$22,2)</f>
        <v>NORD</v>
      </c>
      <c r="J367" s="1" t="str">
        <f>IF(F367&lt;400,'Dati di Supporto'!$P$3,IF(AND(F367&gt;400,F367&lt;800),'Dati di Supporto'!$P$4,IF(AND(F367&gt;800,F367&lt;1200),'Dati di Supporto'!$P$5,IF(AND(F367&gt;1200,F367&lt;1500),'Dati di Supporto'!$P$6,IF(F367&gt;1500,'Dati di Supporto'!$P$7,"FALSO")))))</f>
        <v>Fascia 3 (da 800 €  a meno di 1200 €)</v>
      </c>
      <c r="K367" s="1" t="str">
        <f>VLOOKUP(vendite[[#This Row],[ID tipo pagamento]],'Dati di Supporto'!$O$12:$P$16,2)</f>
        <v>Contanti</v>
      </c>
    </row>
    <row r="368" spans="1:11" x14ac:dyDescent="0.45">
      <c r="A368" s="1">
        <v>268</v>
      </c>
      <c r="B368" s="27">
        <v>41778</v>
      </c>
      <c r="C368" s="1" t="s">
        <v>1</v>
      </c>
      <c r="D368" s="1" t="s">
        <v>107</v>
      </c>
      <c r="E368" s="1" t="s">
        <v>250</v>
      </c>
      <c r="F368" s="1">
        <v>425</v>
      </c>
      <c r="G368" s="1">
        <v>2</v>
      </c>
      <c r="H368" s="1" t="str">
        <f>VLOOKUP(vendite[[#This Row],[Provincia]],'Dati di Supporto'!$B$3:$C$105,2)</f>
        <v>Sicilia</v>
      </c>
      <c r="I368" s="1" t="str">
        <f>VLOOKUP(vendite[[#This Row],[Regione]],'Dati di Supporto'!$G$3:$H$22,2)</f>
        <v>ISOLE</v>
      </c>
      <c r="J368" s="1" t="str">
        <f>IF(F368&lt;400,'Dati di Supporto'!$P$3,IF(AND(F368&gt;400,F368&lt;800),'Dati di Supporto'!$P$4,IF(AND(F368&gt;800,F368&lt;1200),'Dati di Supporto'!$P$5,IF(AND(F368&gt;1200,F368&lt;1500),'Dati di Supporto'!$P$6,IF(F368&gt;1500,'Dati di Supporto'!$P$7,"FALSO")))))</f>
        <v>Fascia 2 (da 400 €  a meno di 800 €)</v>
      </c>
      <c r="K368" s="1" t="str">
        <f>VLOOKUP(vendite[[#This Row],[ID tipo pagamento]],'Dati di Supporto'!$O$12:$P$16,2)</f>
        <v>Bonifico Bancario</v>
      </c>
    </row>
    <row r="369" spans="1:11" x14ac:dyDescent="0.45">
      <c r="A369" s="1">
        <v>269</v>
      </c>
      <c r="B369" s="27">
        <v>41817</v>
      </c>
      <c r="C369" s="1" t="s">
        <v>1</v>
      </c>
      <c r="D369" s="1" t="s">
        <v>213</v>
      </c>
      <c r="E369" s="1" t="s">
        <v>250</v>
      </c>
      <c r="F369" s="1">
        <v>262</v>
      </c>
      <c r="G369" s="1">
        <v>3</v>
      </c>
      <c r="H369" s="1" t="str">
        <f>VLOOKUP(vendite[[#This Row],[Provincia]],'Dati di Supporto'!$B$3:$C$105,2)</f>
        <v>Emilia-Romagna</v>
      </c>
      <c r="I369" s="1" t="str">
        <f>VLOOKUP(vendite[[#This Row],[Regione]],'Dati di Supporto'!$G$3:$H$22,2)</f>
        <v>NORD</v>
      </c>
      <c r="J369" s="1" t="str">
        <f>IF(F369&lt;400,'Dati di Supporto'!$P$3,IF(AND(F369&gt;400,F369&lt;800),'Dati di Supporto'!$P$4,IF(AND(F369&gt;800,F369&lt;1200),'Dati di Supporto'!$P$5,IF(AND(F369&gt;1200,F369&lt;1500),'Dati di Supporto'!$P$6,IF(F369&gt;1500,'Dati di Supporto'!$P$7,"FALSO")))))</f>
        <v>Fascia 1 (inferiore a 400 €)</v>
      </c>
      <c r="K369" s="1" t="str">
        <f>VLOOKUP(vendite[[#This Row],[ID tipo pagamento]],'Dati di Supporto'!$O$12:$P$16,2)</f>
        <v>Carta di credito</v>
      </c>
    </row>
    <row r="370" spans="1:11" x14ac:dyDescent="0.45">
      <c r="A370" s="1">
        <v>282</v>
      </c>
      <c r="B370" s="27">
        <v>41801</v>
      </c>
      <c r="C370" s="1" t="s">
        <v>1</v>
      </c>
      <c r="D370" s="1" t="s">
        <v>116</v>
      </c>
      <c r="E370" s="1" t="s">
        <v>250</v>
      </c>
      <c r="F370" s="1">
        <v>58</v>
      </c>
      <c r="G370" s="1">
        <v>5</v>
      </c>
      <c r="H370" s="1" t="str">
        <f>VLOOKUP(vendite[[#This Row],[Provincia]],'Dati di Supporto'!$B$3:$C$105,2)</f>
        <v>Toscana</v>
      </c>
      <c r="I370" s="1" t="str">
        <f>VLOOKUP(vendite[[#This Row],[Regione]],'Dati di Supporto'!$G$3:$H$22,2)</f>
        <v>CENTRO</v>
      </c>
      <c r="J370" s="1" t="str">
        <f>IF(F370&lt;400,'Dati di Supporto'!$P$3,IF(AND(F370&gt;400,F370&lt;800),'Dati di Supporto'!$P$4,IF(AND(F370&gt;800,F370&lt;1200),'Dati di Supporto'!$P$5,IF(AND(F370&gt;1200,F370&lt;1500),'Dati di Supporto'!$P$6,IF(F370&gt;1500,'Dati di Supporto'!$P$7,"FALSO")))))</f>
        <v>Fascia 1 (inferiore a 400 €)</v>
      </c>
      <c r="K370" s="1" t="str">
        <f>VLOOKUP(vendite[[#This Row],[ID tipo pagamento]],'Dati di Supporto'!$O$12:$P$16,2)</f>
        <v>Assegno Bancario</v>
      </c>
    </row>
    <row r="371" spans="1:11" x14ac:dyDescent="0.45">
      <c r="A371" s="1">
        <v>285</v>
      </c>
      <c r="B371" s="27">
        <v>41746</v>
      </c>
      <c r="C371" s="1" t="s">
        <v>1</v>
      </c>
      <c r="D371" s="1" t="s">
        <v>120</v>
      </c>
      <c r="E371" s="1" t="s">
        <v>252</v>
      </c>
      <c r="F371" s="1">
        <v>1394</v>
      </c>
      <c r="G371" s="1">
        <v>5</v>
      </c>
      <c r="H371" s="1" t="str">
        <f>VLOOKUP(vendite[[#This Row],[Provincia]],'Dati di Supporto'!$B$3:$C$105,2)</f>
        <v>Abruzzo</v>
      </c>
      <c r="I371" s="1" t="str">
        <f>VLOOKUP(vendite[[#This Row],[Regione]],'Dati di Supporto'!$G$3:$H$22,2)</f>
        <v>CENTRO</v>
      </c>
      <c r="J371" s="1" t="str">
        <f>IF(F371&lt;400,'Dati di Supporto'!$P$3,IF(AND(F371&gt;400,F371&lt;800),'Dati di Supporto'!$P$4,IF(AND(F371&gt;800,F371&lt;1200),'Dati di Supporto'!$P$5,IF(AND(F371&gt;1200,F371&lt;1500),'Dati di Supporto'!$P$6,IF(F371&gt;1500,'Dati di Supporto'!$P$7,"FALSO")))))</f>
        <v>Fascia 4 (da 1200 €  a meno di 1500 €)</v>
      </c>
      <c r="K371" s="1" t="str">
        <f>VLOOKUP(vendite[[#This Row],[ID tipo pagamento]],'Dati di Supporto'!$O$12:$P$16,2)</f>
        <v>Assegno Bancario</v>
      </c>
    </row>
    <row r="372" spans="1:11" x14ac:dyDescent="0.45">
      <c r="A372" s="1">
        <v>286</v>
      </c>
      <c r="B372" s="27">
        <v>41740</v>
      </c>
      <c r="C372" s="1" t="s">
        <v>1</v>
      </c>
      <c r="D372" s="1" t="s">
        <v>98</v>
      </c>
      <c r="E372" s="1" t="s">
        <v>10</v>
      </c>
      <c r="F372" s="1">
        <v>1809</v>
      </c>
      <c r="G372" s="1">
        <v>2</v>
      </c>
      <c r="H372" s="1" t="str">
        <f>VLOOKUP(vendite[[#This Row],[Provincia]],'Dati di Supporto'!$B$3:$C$105,2)</f>
        <v>Umbria</v>
      </c>
      <c r="I372" s="1" t="str">
        <f>VLOOKUP(vendite[[#This Row],[Regione]],'Dati di Supporto'!$G$3:$H$22,2)</f>
        <v>CENTRO</v>
      </c>
      <c r="J372" s="1" t="str">
        <f>IF(F372&lt;400,'Dati di Supporto'!$P$3,IF(AND(F372&gt;400,F372&lt;800),'Dati di Supporto'!$P$4,IF(AND(F372&gt;800,F372&lt;1200),'Dati di Supporto'!$P$5,IF(AND(F372&gt;1200,F372&lt;1500),'Dati di Supporto'!$P$6,IF(F372&gt;1500,'Dati di Supporto'!$P$7,"FALSO")))))</f>
        <v>Fascia 5 (da 1500 € e oltre)</v>
      </c>
      <c r="K372" s="1" t="str">
        <f>VLOOKUP(vendite[[#This Row],[ID tipo pagamento]],'Dati di Supporto'!$O$12:$P$16,2)</f>
        <v>Bonifico Bancario</v>
      </c>
    </row>
    <row r="373" spans="1:11" x14ac:dyDescent="0.45">
      <c r="A373" s="1">
        <v>291</v>
      </c>
      <c r="B373" s="27">
        <v>41701</v>
      </c>
      <c r="C373" s="1" t="s">
        <v>1</v>
      </c>
      <c r="D373" s="1" t="s">
        <v>99</v>
      </c>
      <c r="E373" s="1" t="s">
        <v>10</v>
      </c>
      <c r="F373" s="1">
        <v>2000</v>
      </c>
      <c r="G373" s="1">
        <v>4</v>
      </c>
      <c r="H373" s="1" t="str">
        <f>VLOOKUP(vendite[[#This Row],[Provincia]],'Dati di Supporto'!$B$3:$C$105,2)</f>
        <v>Marche</v>
      </c>
      <c r="I373" s="1" t="str">
        <f>VLOOKUP(vendite[[#This Row],[Regione]],'Dati di Supporto'!$G$3:$H$22,2)</f>
        <v>CENTRO</v>
      </c>
      <c r="J373" s="1" t="str">
        <f>IF(F373&lt;400,'Dati di Supporto'!$P$3,IF(AND(F373&gt;400,F373&lt;800),'Dati di Supporto'!$P$4,IF(AND(F373&gt;800,F373&lt;1200),'Dati di Supporto'!$P$5,IF(AND(F373&gt;1200,F373&lt;1500),'Dati di Supporto'!$P$6,IF(F373&gt;1500,'Dati di Supporto'!$P$7,"FALSO")))))</f>
        <v>Fascia 5 (da 1500 € e oltre)</v>
      </c>
      <c r="K373" s="1" t="str">
        <f>VLOOKUP(vendite[[#This Row],[ID tipo pagamento]],'Dati di Supporto'!$O$12:$P$16,2)</f>
        <v>Bollettino postale</v>
      </c>
    </row>
    <row r="374" spans="1:11" x14ac:dyDescent="0.45">
      <c r="A374" s="1">
        <v>304</v>
      </c>
      <c r="B374" s="27">
        <v>41690</v>
      </c>
      <c r="C374" s="1" t="s">
        <v>1</v>
      </c>
      <c r="D374" s="1" t="s">
        <v>102</v>
      </c>
      <c r="E374" s="1" t="s">
        <v>10</v>
      </c>
      <c r="F374" s="1">
        <v>884</v>
      </c>
      <c r="G374" s="1">
        <v>4</v>
      </c>
      <c r="H374" s="1" t="str">
        <f>VLOOKUP(vendite[[#This Row],[Provincia]],'Dati di Supporto'!$B$3:$C$105,2)</f>
        <v>Toscana</v>
      </c>
      <c r="I374" s="1" t="str">
        <f>VLOOKUP(vendite[[#This Row],[Regione]],'Dati di Supporto'!$G$3:$H$22,2)</f>
        <v>CENTRO</v>
      </c>
      <c r="J374" s="1" t="str">
        <f>IF(F374&lt;400,'Dati di Supporto'!$P$3,IF(AND(F374&gt;400,F374&lt;800),'Dati di Supporto'!$P$4,IF(AND(F374&gt;800,F374&lt;1200),'Dati di Supporto'!$P$5,IF(AND(F374&gt;1200,F374&lt;1500),'Dati di Supporto'!$P$6,IF(F374&gt;1500,'Dati di Supporto'!$P$7,"FALSO")))))</f>
        <v>Fascia 3 (da 800 €  a meno di 1200 €)</v>
      </c>
      <c r="K374" s="1" t="str">
        <f>VLOOKUP(vendite[[#This Row],[ID tipo pagamento]],'Dati di Supporto'!$O$12:$P$16,2)</f>
        <v>Bollettino postale</v>
      </c>
    </row>
    <row r="375" spans="1:11" x14ac:dyDescent="0.45">
      <c r="A375" s="1">
        <v>305</v>
      </c>
      <c r="B375" s="27">
        <v>41784</v>
      </c>
      <c r="C375" s="1" t="s">
        <v>1</v>
      </c>
      <c r="D375" s="1" t="s">
        <v>114</v>
      </c>
      <c r="E375" s="1" t="s">
        <v>252</v>
      </c>
      <c r="F375" s="1">
        <v>534</v>
      </c>
      <c r="G375" s="1">
        <v>4</v>
      </c>
      <c r="H375" s="1" t="str">
        <f>VLOOKUP(vendite[[#This Row],[Provincia]],'Dati di Supporto'!$B$3:$C$105,2)</f>
        <v>Sardegna</v>
      </c>
      <c r="I375" s="1" t="str">
        <f>VLOOKUP(vendite[[#This Row],[Regione]],'Dati di Supporto'!$G$3:$H$22,2)</f>
        <v>ISOLE</v>
      </c>
      <c r="J375" s="1" t="str">
        <f>IF(F375&lt;400,'Dati di Supporto'!$P$3,IF(AND(F375&gt;400,F375&lt;800),'Dati di Supporto'!$P$4,IF(AND(F375&gt;800,F375&lt;1200),'Dati di Supporto'!$P$5,IF(AND(F375&gt;1200,F375&lt;1500),'Dati di Supporto'!$P$6,IF(F375&gt;1500,'Dati di Supporto'!$P$7,"FALSO")))))</f>
        <v>Fascia 2 (da 400 €  a meno di 800 €)</v>
      </c>
      <c r="K375" s="1" t="str">
        <f>VLOOKUP(vendite[[#This Row],[ID tipo pagamento]],'Dati di Supporto'!$O$12:$P$16,2)</f>
        <v>Bollettino postale</v>
      </c>
    </row>
    <row r="376" spans="1:11" x14ac:dyDescent="0.45">
      <c r="A376" s="1">
        <v>309</v>
      </c>
      <c r="B376" s="27">
        <v>41666</v>
      </c>
      <c r="C376" s="1" t="s">
        <v>1</v>
      </c>
      <c r="D376" s="1" t="s">
        <v>130</v>
      </c>
      <c r="E376" s="1" t="s">
        <v>252</v>
      </c>
      <c r="F376" s="1">
        <v>1320</v>
      </c>
      <c r="G376" s="1">
        <v>2</v>
      </c>
      <c r="H376" s="1" t="str">
        <f>VLOOKUP(vendite[[#This Row],[Provincia]],'Dati di Supporto'!$B$3:$C$105,2)</f>
        <v>Piemonte</v>
      </c>
      <c r="I376" s="1" t="str">
        <f>VLOOKUP(vendite[[#This Row],[Regione]],'Dati di Supporto'!$G$3:$H$22,2)</f>
        <v>NORD</v>
      </c>
      <c r="J376" s="1" t="str">
        <f>IF(F376&lt;400,'Dati di Supporto'!$P$3,IF(AND(F376&gt;400,F376&lt;800),'Dati di Supporto'!$P$4,IF(AND(F376&gt;800,F376&lt;1200),'Dati di Supporto'!$P$5,IF(AND(F376&gt;1200,F376&lt;1500),'Dati di Supporto'!$P$6,IF(F376&gt;1500,'Dati di Supporto'!$P$7,"FALSO")))))</f>
        <v>Fascia 4 (da 1200 €  a meno di 1500 €)</v>
      </c>
      <c r="K376" s="1" t="str">
        <f>VLOOKUP(vendite[[#This Row],[ID tipo pagamento]],'Dati di Supporto'!$O$12:$P$16,2)</f>
        <v>Bonifico Bancario</v>
      </c>
    </row>
    <row r="377" spans="1:11" x14ac:dyDescent="0.45">
      <c r="A377" s="1">
        <v>313</v>
      </c>
      <c r="B377" s="27">
        <v>41765</v>
      </c>
      <c r="C377" s="1" t="s">
        <v>1</v>
      </c>
      <c r="D377" s="1" t="s">
        <v>121</v>
      </c>
      <c r="E377" s="1" t="s">
        <v>251</v>
      </c>
      <c r="F377" s="1">
        <v>363</v>
      </c>
      <c r="G377" s="1">
        <v>4</v>
      </c>
      <c r="H377" s="1" t="str">
        <f>VLOOKUP(vendite[[#This Row],[Provincia]],'Dati di Supporto'!$B$3:$C$105,2)</f>
        <v>Umbria</v>
      </c>
      <c r="I377" s="1" t="str">
        <f>VLOOKUP(vendite[[#This Row],[Regione]],'Dati di Supporto'!$G$3:$H$22,2)</f>
        <v>CENTRO</v>
      </c>
      <c r="J377" s="1" t="str">
        <f>IF(F377&lt;400,'Dati di Supporto'!$P$3,IF(AND(F377&gt;400,F377&lt;800),'Dati di Supporto'!$P$4,IF(AND(F377&gt;800,F377&lt;1200),'Dati di Supporto'!$P$5,IF(AND(F377&gt;1200,F377&lt;1500),'Dati di Supporto'!$P$6,IF(F377&gt;1500,'Dati di Supporto'!$P$7,"FALSO")))))</f>
        <v>Fascia 1 (inferiore a 400 €)</v>
      </c>
      <c r="K377" s="1" t="str">
        <f>VLOOKUP(vendite[[#This Row],[ID tipo pagamento]],'Dati di Supporto'!$O$12:$P$16,2)</f>
        <v>Bollettino postale</v>
      </c>
    </row>
    <row r="378" spans="1:11" x14ac:dyDescent="0.45">
      <c r="A378" s="1">
        <v>316</v>
      </c>
      <c r="B378" s="27">
        <v>41659</v>
      </c>
      <c r="C378" s="1" t="s">
        <v>1</v>
      </c>
      <c r="D378" s="1" t="s">
        <v>105</v>
      </c>
      <c r="E378" s="1" t="s">
        <v>252</v>
      </c>
      <c r="F378" s="1">
        <v>1451</v>
      </c>
      <c r="G378" s="1">
        <v>2</v>
      </c>
      <c r="H378" s="1" t="str">
        <f>VLOOKUP(vendite[[#This Row],[Provincia]],'Dati di Supporto'!$B$3:$C$105,2)</f>
        <v>Basilicata</v>
      </c>
      <c r="I378" s="1" t="str">
        <f>VLOOKUP(vendite[[#This Row],[Regione]],'Dati di Supporto'!$G$3:$H$22,2)</f>
        <v>SUD</v>
      </c>
      <c r="J378" s="1" t="str">
        <f>IF(F378&lt;400,'Dati di Supporto'!$P$3,IF(AND(F378&gt;400,F378&lt;800),'Dati di Supporto'!$P$4,IF(AND(F378&gt;800,F378&lt;1200),'Dati di Supporto'!$P$5,IF(AND(F378&gt;1200,F378&lt;1500),'Dati di Supporto'!$P$6,IF(F378&gt;1500,'Dati di Supporto'!$P$7,"FALSO")))))</f>
        <v>Fascia 4 (da 1200 €  a meno di 1500 €)</v>
      </c>
      <c r="K378" s="1" t="str">
        <f>VLOOKUP(vendite[[#This Row],[ID tipo pagamento]],'Dati di Supporto'!$O$12:$P$16,2)</f>
        <v>Bonifico Bancario</v>
      </c>
    </row>
    <row r="379" spans="1:11" x14ac:dyDescent="0.45">
      <c r="A379" s="1">
        <v>322</v>
      </c>
      <c r="B379" s="27">
        <v>41799</v>
      </c>
      <c r="C379" s="1" t="s">
        <v>1</v>
      </c>
      <c r="D379" s="1" t="s">
        <v>115</v>
      </c>
      <c r="E379" s="1" t="s">
        <v>251</v>
      </c>
      <c r="F379" s="1">
        <v>1410</v>
      </c>
      <c r="G379" s="1">
        <v>1</v>
      </c>
      <c r="H379" s="1" t="str">
        <f>VLOOKUP(vendite[[#This Row],[Provincia]],'Dati di Supporto'!$B$3:$C$105,2)</f>
        <v>Liguria</v>
      </c>
      <c r="I379" s="1" t="str">
        <f>VLOOKUP(vendite[[#This Row],[Regione]],'Dati di Supporto'!$G$3:$H$22,2)</f>
        <v>NORD</v>
      </c>
      <c r="J379" s="1" t="str">
        <f>IF(F379&lt;400,'Dati di Supporto'!$P$3,IF(AND(F379&gt;400,F379&lt;800),'Dati di Supporto'!$P$4,IF(AND(F379&gt;800,F379&lt;1200),'Dati di Supporto'!$P$5,IF(AND(F379&gt;1200,F379&lt;1500),'Dati di Supporto'!$P$6,IF(F379&gt;1500,'Dati di Supporto'!$P$7,"FALSO")))))</f>
        <v>Fascia 4 (da 1200 €  a meno di 1500 €)</v>
      </c>
      <c r="K379" s="1" t="str">
        <f>VLOOKUP(vendite[[#This Row],[ID tipo pagamento]],'Dati di Supporto'!$O$12:$P$16,2)</f>
        <v>Contanti</v>
      </c>
    </row>
    <row r="380" spans="1:11" x14ac:dyDescent="0.45">
      <c r="A380" s="1">
        <v>323</v>
      </c>
      <c r="B380" s="27">
        <v>41640</v>
      </c>
      <c r="C380" s="1" t="s">
        <v>1</v>
      </c>
      <c r="D380" s="1" t="s">
        <v>112</v>
      </c>
      <c r="E380" s="1" t="s">
        <v>10</v>
      </c>
      <c r="F380" s="1">
        <v>452</v>
      </c>
      <c r="G380" s="1">
        <v>4</v>
      </c>
      <c r="H380" s="1" t="str">
        <f>VLOOKUP(vendite[[#This Row],[Provincia]],'Dati di Supporto'!$B$3:$C$105,2)</f>
        <v>Veneto</v>
      </c>
      <c r="I380" s="1" t="str">
        <f>VLOOKUP(vendite[[#This Row],[Regione]],'Dati di Supporto'!$G$3:$H$22,2)</f>
        <v>NORD</v>
      </c>
      <c r="J380" s="1" t="str">
        <f>IF(F380&lt;400,'Dati di Supporto'!$P$3,IF(AND(F380&gt;400,F380&lt;800),'Dati di Supporto'!$P$4,IF(AND(F380&gt;800,F380&lt;1200),'Dati di Supporto'!$P$5,IF(AND(F380&gt;1200,F380&lt;1500),'Dati di Supporto'!$P$6,IF(F380&gt;1500,'Dati di Supporto'!$P$7,"FALSO")))))</f>
        <v>Fascia 2 (da 400 €  a meno di 800 €)</v>
      </c>
      <c r="K380" s="1" t="str">
        <f>VLOOKUP(vendite[[#This Row],[ID tipo pagamento]],'Dati di Supporto'!$O$12:$P$16,2)</f>
        <v>Bollettino postale</v>
      </c>
    </row>
    <row r="381" spans="1:11" x14ac:dyDescent="0.45">
      <c r="A381" s="1">
        <v>330</v>
      </c>
      <c r="B381" s="27">
        <v>41716</v>
      </c>
      <c r="C381" s="1" t="s">
        <v>1</v>
      </c>
      <c r="D381" s="1" t="s">
        <v>100</v>
      </c>
      <c r="E381" s="1" t="s">
        <v>252</v>
      </c>
      <c r="F381" s="1">
        <v>1361</v>
      </c>
      <c r="G381" s="1">
        <v>5</v>
      </c>
      <c r="H381" s="1" t="str">
        <f>VLOOKUP(vendite[[#This Row],[Provincia]],'Dati di Supporto'!$B$3:$C$105,2)</f>
        <v>Abruzzo</v>
      </c>
      <c r="I381" s="1" t="str">
        <f>VLOOKUP(vendite[[#This Row],[Regione]],'Dati di Supporto'!$G$3:$H$22,2)</f>
        <v>CENTRO</v>
      </c>
      <c r="J381" s="1" t="str">
        <f>IF(F381&lt;400,'Dati di Supporto'!$P$3,IF(AND(F381&gt;400,F381&lt;800),'Dati di Supporto'!$P$4,IF(AND(F381&gt;800,F381&lt;1200),'Dati di Supporto'!$P$5,IF(AND(F381&gt;1200,F381&lt;1500),'Dati di Supporto'!$P$6,IF(F381&gt;1500,'Dati di Supporto'!$P$7,"FALSO")))))</f>
        <v>Fascia 4 (da 1200 €  a meno di 1500 €)</v>
      </c>
      <c r="K381" s="1" t="str">
        <f>VLOOKUP(vendite[[#This Row],[ID tipo pagamento]],'Dati di Supporto'!$O$12:$P$16,2)</f>
        <v>Assegno Bancario</v>
      </c>
    </row>
    <row r="382" spans="1:11" x14ac:dyDescent="0.45">
      <c r="A382" s="1">
        <v>341</v>
      </c>
      <c r="B382" s="27">
        <v>41739</v>
      </c>
      <c r="C382" s="1" t="s">
        <v>1</v>
      </c>
      <c r="D382" s="1" t="s">
        <v>105</v>
      </c>
      <c r="E382" s="1" t="s">
        <v>250</v>
      </c>
      <c r="F382" s="1">
        <v>591</v>
      </c>
      <c r="G382" s="1">
        <v>3</v>
      </c>
      <c r="H382" s="1" t="str">
        <f>VLOOKUP(vendite[[#This Row],[Provincia]],'Dati di Supporto'!$B$3:$C$105,2)</f>
        <v>Basilicata</v>
      </c>
      <c r="I382" s="1" t="str">
        <f>VLOOKUP(vendite[[#This Row],[Regione]],'Dati di Supporto'!$G$3:$H$22,2)</f>
        <v>SUD</v>
      </c>
      <c r="J382" s="1" t="str">
        <f>IF(F382&lt;400,'Dati di Supporto'!$P$3,IF(AND(F382&gt;400,F382&lt;800),'Dati di Supporto'!$P$4,IF(AND(F382&gt;800,F382&lt;1200),'Dati di Supporto'!$P$5,IF(AND(F382&gt;1200,F382&lt;1500),'Dati di Supporto'!$P$6,IF(F382&gt;1500,'Dati di Supporto'!$P$7,"FALSO")))))</f>
        <v>Fascia 2 (da 400 €  a meno di 800 €)</v>
      </c>
      <c r="K382" s="1" t="str">
        <f>VLOOKUP(vendite[[#This Row],[ID tipo pagamento]],'Dati di Supporto'!$O$12:$P$16,2)</f>
        <v>Carta di credito</v>
      </c>
    </row>
    <row r="383" spans="1:11" x14ac:dyDescent="0.45">
      <c r="A383" s="1">
        <v>347</v>
      </c>
      <c r="B383" s="27">
        <v>41777</v>
      </c>
      <c r="C383" s="1" t="s">
        <v>1</v>
      </c>
      <c r="D383" s="1" t="s">
        <v>121</v>
      </c>
      <c r="E383" s="1" t="s">
        <v>251</v>
      </c>
      <c r="F383" s="1">
        <v>460</v>
      </c>
      <c r="G383" s="1">
        <v>4</v>
      </c>
      <c r="H383" s="1" t="str">
        <f>VLOOKUP(vendite[[#This Row],[Provincia]],'Dati di Supporto'!$B$3:$C$105,2)</f>
        <v>Umbria</v>
      </c>
      <c r="I383" s="1" t="str">
        <f>VLOOKUP(vendite[[#This Row],[Regione]],'Dati di Supporto'!$G$3:$H$22,2)</f>
        <v>CENTRO</v>
      </c>
      <c r="J383" s="1" t="str">
        <f>IF(F383&lt;400,'Dati di Supporto'!$P$3,IF(AND(F383&gt;400,F383&lt;800),'Dati di Supporto'!$P$4,IF(AND(F383&gt;800,F383&lt;1200),'Dati di Supporto'!$P$5,IF(AND(F383&gt;1200,F383&lt;1500),'Dati di Supporto'!$P$6,IF(F383&gt;1500,'Dati di Supporto'!$P$7,"FALSO")))))</f>
        <v>Fascia 2 (da 400 €  a meno di 800 €)</v>
      </c>
      <c r="K383" s="1" t="str">
        <f>VLOOKUP(vendite[[#This Row],[ID tipo pagamento]],'Dati di Supporto'!$O$12:$P$16,2)</f>
        <v>Bollettino postale</v>
      </c>
    </row>
    <row r="384" spans="1:11" x14ac:dyDescent="0.45">
      <c r="A384" s="1">
        <v>352</v>
      </c>
      <c r="B384" s="27">
        <v>41809</v>
      </c>
      <c r="C384" s="1" t="s">
        <v>1</v>
      </c>
      <c r="D384" s="1" t="s">
        <v>112</v>
      </c>
      <c r="E384" s="1" t="s">
        <v>252</v>
      </c>
      <c r="F384" s="1">
        <v>1514</v>
      </c>
      <c r="G384" s="1">
        <v>3</v>
      </c>
      <c r="H384" s="1" t="str">
        <f>VLOOKUP(vendite[[#This Row],[Provincia]],'Dati di Supporto'!$B$3:$C$105,2)</f>
        <v>Veneto</v>
      </c>
      <c r="I384" s="1" t="str">
        <f>VLOOKUP(vendite[[#This Row],[Regione]],'Dati di Supporto'!$G$3:$H$22,2)</f>
        <v>NORD</v>
      </c>
      <c r="J384" s="1" t="str">
        <f>IF(F384&lt;400,'Dati di Supporto'!$P$3,IF(AND(F384&gt;400,F384&lt;800),'Dati di Supporto'!$P$4,IF(AND(F384&gt;800,F384&lt;1200),'Dati di Supporto'!$P$5,IF(AND(F384&gt;1200,F384&lt;1500),'Dati di Supporto'!$P$6,IF(F384&gt;1500,'Dati di Supporto'!$P$7,"FALSO")))))</f>
        <v>Fascia 5 (da 1500 € e oltre)</v>
      </c>
      <c r="K384" s="1" t="str">
        <f>VLOOKUP(vendite[[#This Row],[ID tipo pagamento]],'Dati di Supporto'!$O$12:$P$16,2)</f>
        <v>Carta di credito</v>
      </c>
    </row>
    <row r="385" spans="1:11" x14ac:dyDescent="0.45">
      <c r="A385" s="1">
        <v>355</v>
      </c>
      <c r="B385" s="27">
        <v>41695</v>
      </c>
      <c r="C385" s="1" t="s">
        <v>1</v>
      </c>
      <c r="D385" s="1" t="s">
        <v>123</v>
      </c>
      <c r="E385" s="1" t="s">
        <v>251</v>
      </c>
      <c r="F385" s="1">
        <v>1028</v>
      </c>
      <c r="G385" s="1">
        <v>4</v>
      </c>
      <c r="H385" s="1" t="str">
        <f>VLOOKUP(vendite[[#This Row],[Provincia]],'Dati di Supporto'!$B$3:$C$105,2)</f>
        <v>Sicilia</v>
      </c>
      <c r="I385" s="1" t="str">
        <f>VLOOKUP(vendite[[#This Row],[Regione]],'Dati di Supporto'!$G$3:$H$22,2)</f>
        <v>ISOLE</v>
      </c>
      <c r="J385" s="1" t="str">
        <f>IF(F385&lt;400,'Dati di Supporto'!$P$3,IF(AND(F385&gt;400,F385&lt;800),'Dati di Supporto'!$P$4,IF(AND(F385&gt;800,F385&lt;1200),'Dati di Supporto'!$P$5,IF(AND(F385&gt;1200,F385&lt;1500),'Dati di Supporto'!$P$6,IF(F385&gt;1500,'Dati di Supporto'!$P$7,"FALSO")))))</f>
        <v>Fascia 3 (da 800 €  a meno di 1200 €)</v>
      </c>
      <c r="K385" s="1" t="str">
        <f>VLOOKUP(vendite[[#This Row],[ID tipo pagamento]],'Dati di Supporto'!$O$12:$P$16,2)</f>
        <v>Bollettino postale</v>
      </c>
    </row>
    <row r="386" spans="1:11" x14ac:dyDescent="0.45">
      <c r="A386" s="1">
        <v>358</v>
      </c>
      <c r="B386" s="27">
        <v>41800</v>
      </c>
      <c r="C386" s="1" t="s">
        <v>1</v>
      </c>
      <c r="D386" s="1" t="s">
        <v>118</v>
      </c>
      <c r="E386" s="1" t="s">
        <v>250</v>
      </c>
      <c r="F386" s="1">
        <v>1941</v>
      </c>
      <c r="G386" s="1">
        <v>2</v>
      </c>
      <c r="H386" s="1" t="str">
        <f>VLOOKUP(vendite[[#This Row],[Provincia]],'Dati di Supporto'!$B$3:$C$105,2)</f>
        <v>Lombardia</v>
      </c>
      <c r="I386" s="1" t="str">
        <f>VLOOKUP(vendite[[#This Row],[Regione]],'Dati di Supporto'!$G$3:$H$22,2)</f>
        <v>NORD</v>
      </c>
      <c r="J386" s="1" t="str">
        <f>IF(F386&lt;400,'Dati di Supporto'!$P$3,IF(AND(F386&gt;400,F386&lt;800),'Dati di Supporto'!$P$4,IF(AND(F386&gt;800,F386&lt;1200),'Dati di Supporto'!$P$5,IF(AND(F386&gt;1200,F386&lt;1500),'Dati di Supporto'!$P$6,IF(F386&gt;1500,'Dati di Supporto'!$P$7,"FALSO")))))</f>
        <v>Fascia 5 (da 1500 € e oltre)</v>
      </c>
      <c r="K386" s="1" t="str">
        <f>VLOOKUP(vendite[[#This Row],[ID tipo pagamento]],'Dati di Supporto'!$O$12:$P$16,2)</f>
        <v>Bonifico Bancario</v>
      </c>
    </row>
    <row r="387" spans="1:11" x14ac:dyDescent="0.45">
      <c r="A387" s="1">
        <v>366</v>
      </c>
      <c r="B387" s="27">
        <v>41732</v>
      </c>
      <c r="C387" s="1" t="s">
        <v>1</v>
      </c>
      <c r="D387" s="1" t="s">
        <v>116</v>
      </c>
      <c r="E387" s="1" t="s">
        <v>11</v>
      </c>
      <c r="F387" s="1">
        <v>667</v>
      </c>
      <c r="G387" s="1">
        <v>5</v>
      </c>
      <c r="H387" s="1" t="str">
        <f>VLOOKUP(vendite[[#This Row],[Provincia]],'Dati di Supporto'!$B$3:$C$105,2)</f>
        <v>Toscana</v>
      </c>
      <c r="I387" s="1" t="str">
        <f>VLOOKUP(vendite[[#This Row],[Regione]],'Dati di Supporto'!$G$3:$H$22,2)</f>
        <v>CENTRO</v>
      </c>
      <c r="J387" s="1" t="str">
        <f>IF(F387&lt;400,'Dati di Supporto'!$P$3,IF(AND(F387&gt;400,F387&lt;800),'Dati di Supporto'!$P$4,IF(AND(F387&gt;800,F387&lt;1200),'Dati di Supporto'!$P$5,IF(AND(F387&gt;1200,F387&lt;1500),'Dati di Supporto'!$P$6,IF(F387&gt;1500,'Dati di Supporto'!$P$7,"FALSO")))))</f>
        <v>Fascia 2 (da 400 €  a meno di 800 €)</v>
      </c>
      <c r="K387" s="1" t="str">
        <f>VLOOKUP(vendite[[#This Row],[ID tipo pagamento]],'Dati di Supporto'!$O$12:$P$16,2)</f>
        <v>Assegno Bancario</v>
      </c>
    </row>
    <row r="388" spans="1:11" x14ac:dyDescent="0.45">
      <c r="A388" s="1">
        <v>373</v>
      </c>
      <c r="B388" s="27">
        <v>41804</v>
      </c>
      <c r="C388" s="1" t="s">
        <v>1</v>
      </c>
      <c r="D388" s="1" t="s">
        <v>122</v>
      </c>
      <c r="E388" s="1" t="s">
        <v>251</v>
      </c>
      <c r="F388" s="1">
        <v>408</v>
      </c>
      <c r="G388" s="1">
        <v>5</v>
      </c>
      <c r="H388" s="1" t="str">
        <f>VLOOKUP(vendite[[#This Row],[Provincia]],'Dati di Supporto'!$B$3:$C$105,2)</f>
        <v>Piemonte</v>
      </c>
      <c r="I388" s="1" t="str">
        <f>VLOOKUP(vendite[[#This Row],[Regione]],'Dati di Supporto'!$G$3:$H$22,2)</f>
        <v>NORD</v>
      </c>
      <c r="J388" s="1" t="str">
        <f>IF(F388&lt;400,'Dati di Supporto'!$P$3,IF(AND(F388&gt;400,F388&lt;800),'Dati di Supporto'!$P$4,IF(AND(F388&gt;800,F388&lt;1200),'Dati di Supporto'!$P$5,IF(AND(F388&gt;1200,F388&lt;1500),'Dati di Supporto'!$P$6,IF(F388&gt;1500,'Dati di Supporto'!$P$7,"FALSO")))))</f>
        <v>Fascia 2 (da 400 €  a meno di 800 €)</v>
      </c>
      <c r="K388" s="1" t="str">
        <f>VLOOKUP(vendite[[#This Row],[ID tipo pagamento]],'Dati di Supporto'!$O$12:$P$16,2)</f>
        <v>Assegno Bancario</v>
      </c>
    </row>
    <row r="389" spans="1:11" x14ac:dyDescent="0.45">
      <c r="A389" s="1">
        <v>374</v>
      </c>
      <c r="B389" s="27">
        <v>41706</v>
      </c>
      <c r="C389" s="1" t="s">
        <v>1</v>
      </c>
      <c r="D389" s="1" t="s">
        <v>133</v>
      </c>
      <c r="E389" s="1" t="s">
        <v>252</v>
      </c>
      <c r="F389" s="1">
        <v>754</v>
      </c>
      <c r="G389" s="1">
        <v>3</v>
      </c>
      <c r="H389" s="1" t="str">
        <f>VLOOKUP(vendite[[#This Row],[Provincia]],'Dati di Supporto'!$B$3:$C$105,2)</f>
        <v>Calabria</v>
      </c>
      <c r="I389" s="1" t="str">
        <f>VLOOKUP(vendite[[#This Row],[Regione]],'Dati di Supporto'!$G$3:$H$22,2)</f>
        <v>SUD</v>
      </c>
      <c r="J389" s="1" t="str">
        <f>IF(F389&lt;400,'Dati di Supporto'!$P$3,IF(AND(F389&gt;400,F389&lt;800),'Dati di Supporto'!$P$4,IF(AND(F389&gt;800,F389&lt;1200),'Dati di Supporto'!$P$5,IF(AND(F389&gt;1200,F389&lt;1500),'Dati di Supporto'!$P$6,IF(F389&gt;1500,'Dati di Supporto'!$P$7,"FALSO")))))</f>
        <v>Fascia 2 (da 400 €  a meno di 800 €)</v>
      </c>
      <c r="K389" s="1" t="str">
        <f>VLOOKUP(vendite[[#This Row],[ID tipo pagamento]],'Dati di Supporto'!$O$12:$P$16,2)</f>
        <v>Carta di credito</v>
      </c>
    </row>
    <row r="390" spans="1:11" x14ac:dyDescent="0.45">
      <c r="A390" s="1">
        <v>377</v>
      </c>
      <c r="B390" s="27">
        <v>41753</v>
      </c>
      <c r="C390" s="1" t="s">
        <v>1</v>
      </c>
      <c r="D390" s="1" t="s">
        <v>130</v>
      </c>
      <c r="E390" s="1" t="s">
        <v>251</v>
      </c>
      <c r="F390" s="1">
        <v>1960</v>
      </c>
      <c r="G390" s="1">
        <v>5</v>
      </c>
      <c r="H390" s="1" t="str">
        <f>VLOOKUP(vendite[[#This Row],[Provincia]],'Dati di Supporto'!$B$3:$C$105,2)</f>
        <v>Piemonte</v>
      </c>
      <c r="I390" s="1" t="str">
        <f>VLOOKUP(vendite[[#This Row],[Regione]],'Dati di Supporto'!$G$3:$H$22,2)</f>
        <v>NORD</v>
      </c>
      <c r="J390" s="1" t="str">
        <f>IF(F390&lt;400,'Dati di Supporto'!$P$3,IF(AND(F390&gt;400,F390&lt;800),'Dati di Supporto'!$P$4,IF(AND(F390&gt;800,F390&lt;1200),'Dati di Supporto'!$P$5,IF(AND(F390&gt;1200,F390&lt;1500),'Dati di Supporto'!$P$6,IF(F390&gt;1500,'Dati di Supporto'!$P$7,"FALSO")))))</f>
        <v>Fascia 5 (da 1500 € e oltre)</v>
      </c>
      <c r="K390" s="1" t="str">
        <f>VLOOKUP(vendite[[#This Row],[ID tipo pagamento]],'Dati di Supporto'!$O$12:$P$16,2)</f>
        <v>Assegno Bancario</v>
      </c>
    </row>
    <row r="391" spans="1:11" x14ac:dyDescent="0.45">
      <c r="A391" s="1">
        <v>392</v>
      </c>
      <c r="B391" s="27">
        <v>41682</v>
      </c>
      <c r="C391" s="1" t="s">
        <v>1</v>
      </c>
      <c r="D391" s="1" t="s">
        <v>98</v>
      </c>
      <c r="E391" s="1" t="s">
        <v>10</v>
      </c>
      <c r="F391" s="1">
        <v>192</v>
      </c>
      <c r="G391" s="1">
        <v>5</v>
      </c>
      <c r="H391" s="1" t="str">
        <f>VLOOKUP(vendite[[#This Row],[Provincia]],'Dati di Supporto'!$B$3:$C$105,2)</f>
        <v>Umbria</v>
      </c>
      <c r="I391" s="1" t="str">
        <f>VLOOKUP(vendite[[#This Row],[Regione]],'Dati di Supporto'!$G$3:$H$22,2)</f>
        <v>CENTRO</v>
      </c>
      <c r="J391" s="1" t="str">
        <f>IF(F391&lt;400,'Dati di Supporto'!$P$3,IF(AND(F391&gt;400,F391&lt;800),'Dati di Supporto'!$P$4,IF(AND(F391&gt;800,F391&lt;1200),'Dati di Supporto'!$P$5,IF(AND(F391&gt;1200,F391&lt;1500),'Dati di Supporto'!$P$6,IF(F391&gt;1500,'Dati di Supporto'!$P$7,"FALSO")))))</f>
        <v>Fascia 1 (inferiore a 400 €)</v>
      </c>
      <c r="K391" s="1" t="str">
        <f>VLOOKUP(vendite[[#This Row],[ID tipo pagamento]],'Dati di Supporto'!$O$12:$P$16,2)</f>
        <v>Assegno Bancario</v>
      </c>
    </row>
    <row r="392" spans="1:11" x14ac:dyDescent="0.45">
      <c r="A392" s="1">
        <v>396</v>
      </c>
      <c r="B392" s="27">
        <v>41651</v>
      </c>
      <c r="C392" s="1" t="s">
        <v>1</v>
      </c>
      <c r="D392" s="1" t="s">
        <v>129</v>
      </c>
      <c r="E392" s="1" t="s">
        <v>10</v>
      </c>
      <c r="F392" s="1">
        <v>692</v>
      </c>
      <c r="G392" s="1">
        <v>1</v>
      </c>
      <c r="H392" s="1" t="str">
        <f>VLOOKUP(vendite[[#This Row],[Provincia]],'Dati di Supporto'!$B$3:$C$105,2)</f>
        <v>Veneto</v>
      </c>
      <c r="I392" s="1" t="str">
        <f>VLOOKUP(vendite[[#This Row],[Regione]],'Dati di Supporto'!$G$3:$H$22,2)</f>
        <v>NORD</v>
      </c>
      <c r="J392" s="1" t="str">
        <f>IF(F392&lt;400,'Dati di Supporto'!$P$3,IF(AND(F392&gt;400,F392&lt;800),'Dati di Supporto'!$P$4,IF(AND(F392&gt;800,F392&lt;1200),'Dati di Supporto'!$P$5,IF(AND(F392&gt;1200,F392&lt;1500),'Dati di Supporto'!$P$6,IF(F392&gt;1500,'Dati di Supporto'!$P$7,"FALSO")))))</f>
        <v>Fascia 2 (da 400 €  a meno di 800 €)</v>
      </c>
      <c r="K392" s="1" t="str">
        <f>VLOOKUP(vendite[[#This Row],[ID tipo pagamento]],'Dati di Supporto'!$O$12:$P$16,2)</f>
        <v>Contanti</v>
      </c>
    </row>
    <row r="393" spans="1:11" x14ac:dyDescent="0.45">
      <c r="A393" s="1">
        <v>399</v>
      </c>
      <c r="B393" s="27">
        <v>41700</v>
      </c>
      <c r="C393" s="1" t="s">
        <v>1</v>
      </c>
      <c r="D393" s="1" t="s">
        <v>102</v>
      </c>
      <c r="E393" s="1" t="s">
        <v>250</v>
      </c>
      <c r="F393" s="1">
        <v>3</v>
      </c>
      <c r="G393" s="1">
        <v>5</v>
      </c>
      <c r="H393" s="1" t="str">
        <f>VLOOKUP(vendite[[#This Row],[Provincia]],'Dati di Supporto'!$B$3:$C$105,2)</f>
        <v>Toscana</v>
      </c>
      <c r="I393" s="1" t="str">
        <f>VLOOKUP(vendite[[#This Row],[Regione]],'Dati di Supporto'!$G$3:$H$22,2)</f>
        <v>CENTRO</v>
      </c>
      <c r="J393" s="1" t="str">
        <f>IF(F393&lt;400,'Dati di Supporto'!$P$3,IF(AND(F393&gt;400,F393&lt;800),'Dati di Supporto'!$P$4,IF(AND(F393&gt;800,F393&lt;1200),'Dati di Supporto'!$P$5,IF(AND(F393&gt;1200,F393&lt;1500),'Dati di Supporto'!$P$6,IF(F393&gt;1500,'Dati di Supporto'!$P$7,"FALSO")))))</f>
        <v>Fascia 1 (inferiore a 400 €)</v>
      </c>
      <c r="K393" s="1" t="str">
        <f>VLOOKUP(vendite[[#This Row],[ID tipo pagamento]],'Dati di Supporto'!$O$12:$P$16,2)</f>
        <v>Assegno Bancario</v>
      </c>
    </row>
    <row r="394" spans="1:11" x14ac:dyDescent="0.45">
      <c r="A394" s="1">
        <v>401</v>
      </c>
      <c r="B394" s="27">
        <v>41811</v>
      </c>
      <c r="C394" s="1" t="s">
        <v>1</v>
      </c>
      <c r="D394" s="1" t="s">
        <v>110</v>
      </c>
      <c r="E394" s="1" t="s">
        <v>11</v>
      </c>
      <c r="F394" s="1">
        <v>1746</v>
      </c>
      <c r="G394" s="1">
        <v>3</v>
      </c>
      <c r="H394" s="1" t="str">
        <f>VLOOKUP(vendite[[#This Row],[Provincia]],'Dati di Supporto'!$B$3:$C$105,2)</f>
        <v>Emilia-Romagna</v>
      </c>
      <c r="I394" s="1" t="str">
        <f>VLOOKUP(vendite[[#This Row],[Regione]],'Dati di Supporto'!$G$3:$H$22,2)</f>
        <v>NORD</v>
      </c>
      <c r="J394" s="1" t="str">
        <f>IF(F394&lt;400,'Dati di Supporto'!$P$3,IF(AND(F394&gt;400,F394&lt;800),'Dati di Supporto'!$P$4,IF(AND(F394&gt;800,F394&lt;1200),'Dati di Supporto'!$P$5,IF(AND(F394&gt;1200,F394&lt;1500),'Dati di Supporto'!$P$6,IF(F394&gt;1500,'Dati di Supporto'!$P$7,"FALSO")))))</f>
        <v>Fascia 5 (da 1500 € e oltre)</v>
      </c>
      <c r="K394" s="1" t="str">
        <f>VLOOKUP(vendite[[#This Row],[ID tipo pagamento]],'Dati di Supporto'!$O$12:$P$16,2)</f>
        <v>Carta di credito</v>
      </c>
    </row>
    <row r="395" spans="1:11" x14ac:dyDescent="0.45">
      <c r="A395" s="1">
        <v>407</v>
      </c>
      <c r="B395" s="27">
        <v>41813</v>
      </c>
      <c r="C395" s="1" t="s">
        <v>1</v>
      </c>
      <c r="D395" s="1" t="s">
        <v>115</v>
      </c>
      <c r="E395" s="1" t="s">
        <v>252</v>
      </c>
      <c r="F395" s="1">
        <v>1941</v>
      </c>
      <c r="G395" s="1">
        <v>5</v>
      </c>
      <c r="H395" s="1" t="str">
        <f>VLOOKUP(vendite[[#This Row],[Provincia]],'Dati di Supporto'!$B$3:$C$105,2)</f>
        <v>Liguria</v>
      </c>
      <c r="I395" s="1" t="str">
        <f>VLOOKUP(vendite[[#This Row],[Regione]],'Dati di Supporto'!$G$3:$H$22,2)</f>
        <v>NORD</v>
      </c>
      <c r="J395" s="1" t="str">
        <f>IF(F395&lt;400,'Dati di Supporto'!$P$3,IF(AND(F395&gt;400,F395&lt;800),'Dati di Supporto'!$P$4,IF(AND(F395&gt;800,F395&lt;1200),'Dati di Supporto'!$P$5,IF(AND(F395&gt;1200,F395&lt;1500),'Dati di Supporto'!$P$6,IF(F395&gt;1500,'Dati di Supporto'!$P$7,"FALSO")))))</f>
        <v>Fascia 5 (da 1500 € e oltre)</v>
      </c>
      <c r="K395" s="1" t="str">
        <f>VLOOKUP(vendite[[#This Row],[ID tipo pagamento]],'Dati di Supporto'!$O$12:$P$16,2)</f>
        <v>Assegno Bancario</v>
      </c>
    </row>
    <row r="396" spans="1:11" x14ac:dyDescent="0.45">
      <c r="A396" s="1">
        <v>414</v>
      </c>
      <c r="B396" s="27">
        <v>41707</v>
      </c>
      <c r="C396" s="1" t="s">
        <v>1</v>
      </c>
      <c r="D396" s="1" t="s">
        <v>103</v>
      </c>
      <c r="E396" s="1" t="s">
        <v>252</v>
      </c>
      <c r="F396" s="1">
        <v>517</v>
      </c>
      <c r="G396" s="1">
        <v>1</v>
      </c>
      <c r="H396" s="1" t="str">
        <f>VLOOKUP(vendite[[#This Row],[Provincia]],'Dati di Supporto'!$B$3:$C$105,2)</f>
        <v>Toscana</v>
      </c>
      <c r="I396" s="1" t="str">
        <f>VLOOKUP(vendite[[#This Row],[Regione]],'Dati di Supporto'!$G$3:$H$22,2)</f>
        <v>CENTRO</v>
      </c>
      <c r="J396" s="1" t="str">
        <f>IF(F396&lt;400,'Dati di Supporto'!$P$3,IF(AND(F396&gt;400,F396&lt;800),'Dati di Supporto'!$P$4,IF(AND(F396&gt;800,F396&lt;1200),'Dati di Supporto'!$P$5,IF(AND(F396&gt;1200,F396&lt;1500),'Dati di Supporto'!$P$6,IF(F396&gt;1500,'Dati di Supporto'!$P$7,"FALSO")))))</f>
        <v>Fascia 2 (da 400 €  a meno di 800 €)</v>
      </c>
      <c r="K396" s="1" t="str">
        <f>VLOOKUP(vendite[[#This Row],[ID tipo pagamento]],'Dati di Supporto'!$O$12:$P$16,2)</f>
        <v>Contanti</v>
      </c>
    </row>
    <row r="397" spans="1:11" x14ac:dyDescent="0.45">
      <c r="A397" s="1">
        <v>420</v>
      </c>
      <c r="B397" s="27">
        <v>41690</v>
      </c>
      <c r="C397" s="1" t="s">
        <v>1</v>
      </c>
      <c r="D397" s="1" t="s">
        <v>105</v>
      </c>
      <c r="E397" s="1" t="s">
        <v>11</v>
      </c>
      <c r="F397" s="1">
        <v>1061</v>
      </c>
      <c r="G397" s="1">
        <v>1</v>
      </c>
      <c r="H397" s="1" t="str">
        <f>VLOOKUP(vendite[[#This Row],[Provincia]],'Dati di Supporto'!$B$3:$C$105,2)</f>
        <v>Basilicata</v>
      </c>
      <c r="I397" s="1" t="str">
        <f>VLOOKUP(vendite[[#This Row],[Regione]],'Dati di Supporto'!$G$3:$H$22,2)</f>
        <v>SUD</v>
      </c>
      <c r="J397" s="1" t="str">
        <f>IF(F397&lt;400,'Dati di Supporto'!$P$3,IF(AND(F397&gt;400,F397&lt;800),'Dati di Supporto'!$P$4,IF(AND(F397&gt;800,F397&lt;1200),'Dati di Supporto'!$P$5,IF(AND(F397&gt;1200,F397&lt;1500),'Dati di Supporto'!$P$6,IF(F397&gt;1500,'Dati di Supporto'!$P$7,"FALSO")))))</f>
        <v>Fascia 3 (da 800 €  a meno di 1200 €)</v>
      </c>
      <c r="K397" s="1" t="str">
        <f>VLOOKUP(vendite[[#This Row],[ID tipo pagamento]],'Dati di Supporto'!$O$12:$P$16,2)</f>
        <v>Contanti</v>
      </c>
    </row>
    <row r="398" spans="1:11" x14ac:dyDescent="0.45">
      <c r="A398" s="1">
        <v>421</v>
      </c>
      <c r="B398" s="27">
        <v>41714</v>
      </c>
      <c r="C398" s="1" t="s">
        <v>1</v>
      </c>
      <c r="D398" s="1" t="s">
        <v>102</v>
      </c>
      <c r="E398" s="1" t="s">
        <v>250</v>
      </c>
      <c r="F398" s="1">
        <v>569</v>
      </c>
      <c r="G398" s="1">
        <v>1</v>
      </c>
      <c r="H398" s="1" t="str">
        <f>VLOOKUP(vendite[[#This Row],[Provincia]],'Dati di Supporto'!$B$3:$C$105,2)</f>
        <v>Toscana</v>
      </c>
      <c r="I398" s="1" t="str">
        <f>VLOOKUP(vendite[[#This Row],[Regione]],'Dati di Supporto'!$G$3:$H$22,2)</f>
        <v>CENTRO</v>
      </c>
      <c r="J398" s="1" t="str">
        <f>IF(F398&lt;400,'Dati di Supporto'!$P$3,IF(AND(F398&gt;400,F398&lt;800),'Dati di Supporto'!$P$4,IF(AND(F398&gt;800,F398&lt;1200),'Dati di Supporto'!$P$5,IF(AND(F398&gt;1200,F398&lt;1500),'Dati di Supporto'!$P$6,IF(F398&gt;1500,'Dati di Supporto'!$P$7,"FALSO")))))</f>
        <v>Fascia 2 (da 400 €  a meno di 800 €)</v>
      </c>
      <c r="K398" s="1" t="str">
        <f>VLOOKUP(vendite[[#This Row],[ID tipo pagamento]],'Dati di Supporto'!$O$12:$P$16,2)</f>
        <v>Contanti</v>
      </c>
    </row>
    <row r="399" spans="1:11" x14ac:dyDescent="0.45">
      <c r="A399" s="1">
        <v>426</v>
      </c>
      <c r="B399" s="27">
        <v>41660</v>
      </c>
      <c r="C399" s="1" t="s">
        <v>1</v>
      </c>
      <c r="D399" s="1" t="s">
        <v>119</v>
      </c>
      <c r="E399" s="1" t="s">
        <v>10</v>
      </c>
      <c r="F399" s="1">
        <v>593</v>
      </c>
      <c r="G399" s="1">
        <v>2</v>
      </c>
      <c r="H399" s="1" t="str">
        <f>VLOOKUP(vendite[[#This Row],[Provincia]],'Dati di Supporto'!$B$3:$C$105,2)</f>
        <v>Puglia</v>
      </c>
      <c r="I399" s="1" t="str">
        <f>VLOOKUP(vendite[[#This Row],[Regione]],'Dati di Supporto'!$G$3:$H$22,2)</f>
        <v>SUD</v>
      </c>
      <c r="J399" s="1" t="str">
        <f>IF(F399&lt;400,'Dati di Supporto'!$P$3,IF(AND(F399&gt;400,F399&lt;800),'Dati di Supporto'!$P$4,IF(AND(F399&gt;800,F399&lt;1200),'Dati di Supporto'!$P$5,IF(AND(F399&gt;1200,F399&lt;1500),'Dati di Supporto'!$P$6,IF(F399&gt;1500,'Dati di Supporto'!$P$7,"FALSO")))))</f>
        <v>Fascia 2 (da 400 €  a meno di 800 €)</v>
      </c>
      <c r="K399" s="1" t="str">
        <f>VLOOKUP(vendite[[#This Row],[ID tipo pagamento]],'Dati di Supporto'!$O$12:$P$16,2)</f>
        <v>Bonifico Bancario</v>
      </c>
    </row>
    <row r="400" spans="1:11" x14ac:dyDescent="0.45">
      <c r="A400" s="1">
        <v>432</v>
      </c>
      <c r="B400" s="27">
        <v>41771</v>
      </c>
      <c r="C400" s="1" t="s">
        <v>1</v>
      </c>
      <c r="D400" s="1" t="s">
        <v>116</v>
      </c>
      <c r="E400" s="1" t="s">
        <v>251</v>
      </c>
      <c r="F400" s="1">
        <v>492</v>
      </c>
      <c r="G400" s="1">
        <v>1</v>
      </c>
      <c r="H400" s="1" t="str">
        <f>VLOOKUP(vendite[[#This Row],[Provincia]],'Dati di Supporto'!$B$3:$C$105,2)</f>
        <v>Toscana</v>
      </c>
      <c r="I400" s="1" t="str">
        <f>VLOOKUP(vendite[[#This Row],[Regione]],'Dati di Supporto'!$G$3:$H$22,2)</f>
        <v>CENTRO</v>
      </c>
      <c r="J400" s="1" t="str">
        <f>IF(F400&lt;400,'Dati di Supporto'!$P$3,IF(AND(F400&gt;400,F400&lt;800),'Dati di Supporto'!$P$4,IF(AND(F400&gt;800,F400&lt;1200),'Dati di Supporto'!$P$5,IF(AND(F400&gt;1200,F400&lt;1500),'Dati di Supporto'!$P$6,IF(F400&gt;1500,'Dati di Supporto'!$P$7,"FALSO")))))</f>
        <v>Fascia 2 (da 400 €  a meno di 800 €)</v>
      </c>
      <c r="K400" s="1" t="str">
        <f>VLOOKUP(vendite[[#This Row],[ID tipo pagamento]],'Dati di Supporto'!$O$12:$P$16,2)</f>
        <v>Contanti</v>
      </c>
    </row>
    <row r="401" spans="1:11" x14ac:dyDescent="0.45">
      <c r="A401" s="1">
        <v>434</v>
      </c>
      <c r="B401" s="27">
        <v>41744</v>
      </c>
      <c r="C401" s="1" t="s">
        <v>1</v>
      </c>
      <c r="D401" s="1" t="s">
        <v>129</v>
      </c>
      <c r="E401" s="1" t="s">
        <v>10</v>
      </c>
      <c r="F401" s="1">
        <v>1314</v>
      </c>
      <c r="G401" s="1">
        <v>5</v>
      </c>
      <c r="H401" s="1" t="str">
        <f>VLOOKUP(vendite[[#This Row],[Provincia]],'Dati di Supporto'!$B$3:$C$105,2)</f>
        <v>Veneto</v>
      </c>
      <c r="I401" s="1" t="str">
        <f>VLOOKUP(vendite[[#This Row],[Regione]],'Dati di Supporto'!$G$3:$H$22,2)</f>
        <v>NORD</v>
      </c>
      <c r="J401" s="1" t="str">
        <f>IF(F401&lt;400,'Dati di Supporto'!$P$3,IF(AND(F401&gt;400,F401&lt;800),'Dati di Supporto'!$P$4,IF(AND(F401&gt;800,F401&lt;1200),'Dati di Supporto'!$P$5,IF(AND(F401&gt;1200,F401&lt;1500),'Dati di Supporto'!$P$6,IF(F401&gt;1500,'Dati di Supporto'!$P$7,"FALSO")))))</f>
        <v>Fascia 4 (da 1200 €  a meno di 1500 €)</v>
      </c>
      <c r="K401" s="1" t="str">
        <f>VLOOKUP(vendite[[#This Row],[ID tipo pagamento]],'Dati di Supporto'!$O$12:$P$16,2)</f>
        <v>Assegno Bancario</v>
      </c>
    </row>
    <row r="402" spans="1:11" x14ac:dyDescent="0.45">
      <c r="A402" s="1">
        <v>439</v>
      </c>
      <c r="B402" s="27">
        <v>41755</v>
      </c>
      <c r="C402" s="1" t="s">
        <v>1</v>
      </c>
      <c r="D402" s="1" t="s">
        <v>105</v>
      </c>
      <c r="E402" s="1" t="s">
        <v>251</v>
      </c>
      <c r="F402" s="1">
        <v>665</v>
      </c>
      <c r="G402" s="1">
        <v>4</v>
      </c>
      <c r="H402" s="1" t="str">
        <f>VLOOKUP(vendite[[#This Row],[Provincia]],'Dati di Supporto'!$B$3:$C$105,2)</f>
        <v>Basilicata</v>
      </c>
      <c r="I402" s="1" t="str">
        <f>VLOOKUP(vendite[[#This Row],[Regione]],'Dati di Supporto'!$G$3:$H$22,2)</f>
        <v>SUD</v>
      </c>
      <c r="J402" s="1" t="str">
        <f>IF(F402&lt;400,'Dati di Supporto'!$P$3,IF(AND(F402&gt;400,F402&lt;800),'Dati di Supporto'!$P$4,IF(AND(F402&gt;800,F402&lt;1200),'Dati di Supporto'!$P$5,IF(AND(F402&gt;1200,F402&lt;1500),'Dati di Supporto'!$P$6,IF(F402&gt;1500,'Dati di Supporto'!$P$7,"FALSO")))))</f>
        <v>Fascia 2 (da 400 €  a meno di 800 €)</v>
      </c>
      <c r="K402" s="1" t="str">
        <f>VLOOKUP(vendite[[#This Row],[ID tipo pagamento]],'Dati di Supporto'!$O$12:$P$16,2)</f>
        <v>Bollettino postale</v>
      </c>
    </row>
    <row r="403" spans="1:11" x14ac:dyDescent="0.45">
      <c r="A403" s="1">
        <v>447</v>
      </c>
      <c r="B403" s="27">
        <v>41797</v>
      </c>
      <c r="C403" s="1" t="s">
        <v>1</v>
      </c>
      <c r="D403" s="1" t="s">
        <v>133</v>
      </c>
      <c r="E403" s="1" t="s">
        <v>10</v>
      </c>
      <c r="F403" s="1">
        <v>178</v>
      </c>
      <c r="G403" s="1">
        <v>5</v>
      </c>
      <c r="H403" s="1" t="str">
        <f>VLOOKUP(vendite[[#This Row],[Provincia]],'Dati di Supporto'!$B$3:$C$105,2)</f>
        <v>Calabria</v>
      </c>
      <c r="I403" s="1" t="str">
        <f>VLOOKUP(vendite[[#This Row],[Regione]],'Dati di Supporto'!$G$3:$H$22,2)</f>
        <v>SUD</v>
      </c>
      <c r="J403" s="1" t="str">
        <f>IF(F403&lt;400,'Dati di Supporto'!$P$3,IF(AND(F403&gt;400,F403&lt;800),'Dati di Supporto'!$P$4,IF(AND(F403&gt;800,F403&lt;1200),'Dati di Supporto'!$P$5,IF(AND(F403&gt;1200,F403&lt;1500),'Dati di Supporto'!$P$6,IF(F403&gt;1500,'Dati di Supporto'!$P$7,"FALSO")))))</f>
        <v>Fascia 1 (inferiore a 400 €)</v>
      </c>
      <c r="K403" s="1" t="str">
        <f>VLOOKUP(vendite[[#This Row],[ID tipo pagamento]],'Dati di Supporto'!$O$12:$P$16,2)</f>
        <v>Assegno Bancario</v>
      </c>
    </row>
    <row r="404" spans="1:11" x14ac:dyDescent="0.45">
      <c r="A404" s="1">
        <v>454</v>
      </c>
      <c r="B404" s="27">
        <v>41715</v>
      </c>
      <c r="C404" s="1" t="s">
        <v>1</v>
      </c>
      <c r="D404" s="1" t="s">
        <v>109</v>
      </c>
      <c r="E404" s="1" t="s">
        <v>10</v>
      </c>
      <c r="F404" s="1">
        <v>1417</v>
      </c>
      <c r="G404" s="1">
        <v>2</v>
      </c>
      <c r="H404" s="1" t="str">
        <f>VLOOKUP(vendite[[#This Row],[Provincia]],'Dati di Supporto'!$B$3:$C$105,2)</f>
        <v>Lazio</v>
      </c>
      <c r="I404" s="1" t="str">
        <f>VLOOKUP(vendite[[#This Row],[Regione]],'Dati di Supporto'!$G$3:$H$22,2)</f>
        <v>CENTRO</v>
      </c>
      <c r="J404" s="1" t="str">
        <f>IF(F404&lt;400,'Dati di Supporto'!$P$3,IF(AND(F404&gt;400,F404&lt;800),'Dati di Supporto'!$P$4,IF(AND(F404&gt;800,F404&lt;1200),'Dati di Supporto'!$P$5,IF(AND(F404&gt;1200,F404&lt;1500),'Dati di Supporto'!$P$6,IF(F404&gt;1500,'Dati di Supporto'!$P$7,"FALSO")))))</f>
        <v>Fascia 4 (da 1200 €  a meno di 1500 €)</v>
      </c>
      <c r="K404" s="1" t="str">
        <f>VLOOKUP(vendite[[#This Row],[ID tipo pagamento]],'Dati di Supporto'!$O$12:$P$16,2)</f>
        <v>Bonifico Bancario</v>
      </c>
    </row>
    <row r="405" spans="1:11" x14ac:dyDescent="0.45">
      <c r="A405" s="1">
        <v>459</v>
      </c>
      <c r="B405" s="27">
        <v>41776</v>
      </c>
      <c r="C405" s="1" t="s">
        <v>1</v>
      </c>
      <c r="D405" s="1" t="s">
        <v>110</v>
      </c>
      <c r="E405" s="1" t="s">
        <v>252</v>
      </c>
      <c r="F405" s="1">
        <v>1390</v>
      </c>
      <c r="G405" s="1">
        <v>4</v>
      </c>
      <c r="H405" s="1" t="str">
        <f>VLOOKUP(vendite[[#This Row],[Provincia]],'Dati di Supporto'!$B$3:$C$105,2)</f>
        <v>Emilia-Romagna</v>
      </c>
      <c r="I405" s="1" t="str">
        <f>VLOOKUP(vendite[[#This Row],[Regione]],'Dati di Supporto'!$G$3:$H$22,2)</f>
        <v>NORD</v>
      </c>
      <c r="J405" s="1" t="str">
        <f>IF(F405&lt;400,'Dati di Supporto'!$P$3,IF(AND(F405&gt;400,F405&lt;800),'Dati di Supporto'!$P$4,IF(AND(F405&gt;800,F405&lt;1200),'Dati di Supporto'!$P$5,IF(AND(F405&gt;1200,F405&lt;1500),'Dati di Supporto'!$P$6,IF(F405&gt;1500,'Dati di Supporto'!$P$7,"FALSO")))))</f>
        <v>Fascia 4 (da 1200 €  a meno di 1500 €)</v>
      </c>
      <c r="K405" s="1" t="str">
        <f>VLOOKUP(vendite[[#This Row],[ID tipo pagamento]],'Dati di Supporto'!$O$12:$P$16,2)</f>
        <v>Bollettino postale</v>
      </c>
    </row>
    <row r="406" spans="1:11" x14ac:dyDescent="0.45">
      <c r="A406" s="1">
        <v>463</v>
      </c>
      <c r="B406" s="27">
        <v>41663</v>
      </c>
      <c r="C406" s="1" t="s">
        <v>1</v>
      </c>
      <c r="D406" s="1" t="s">
        <v>114</v>
      </c>
      <c r="E406" s="1" t="s">
        <v>251</v>
      </c>
      <c r="F406" s="1">
        <v>210</v>
      </c>
      <c r="G406" s="1">
        <v>4</v>
      </c>
      <c r="H406" s="1" t="str">
        <f>VLOOKUP(vendite[[#This Row],[Provincia]],'Dati di Supporto'!$B$3:$C$105,2)</f>
        <v>Sardegna</v>
      </c>
      <c r="I406" s="1" t="str">
        <f>VLOOKUP(vendite[[#This Row],[Regione]],'Dati di Supporto'!$G$3:$H$22,2)</f>
        <v>ISOLE</v>
      </c>
      <c r="J406" s="1" t="str">
        <f>IF(F406&lt;400,'Dati di Supporto'!$P$3,IF(AND(F406&gt;400,F406&lt;800),'Dati di Supporto'!$P$4,IF(AND(F406&gt;800,F406&lt;1200),'Dati di Supporto'!$P$5,IF(AND(F406&gt;1200,F406&lt;1500),'Dati di Supporto'!$P$6,IF(F406&gt;1500,'Dati di Supporto'!$P$7,"FALSO")))))</f>
        <v>Fascia 1 (inferiore a 400 €)</v>
      </c>
      <c r="K406" s="1" t="str">
        <f>VLOOKUP(vendite[[#This Row],[ID tipo pagamento]],'Dati di Supporto'!$O$12:$P$16,2)</f>
        <v>Bollettino postale</v>
      </c>
    </row>
    <row r="407" spans="1:11" x14ac:dyDescent="0.45">
      <c r="A407" s="1">
        <v>465</v>
      </c>
      <c r="B407" s="27">
        <v>41797</v>
      </c>
      <c r="C407" s="1" t="s">
        <v>1</v>
      </c>
      <c r="D407" s="1" t="s">
        <v>98</v>
      </c>
      <c r="E407" s="1" t="s">
        <v>251</v>
      </c>
      <c r="F407" s="1">
        <v>872</v>
      </c>
      <c r="G407" s="1">
        <v>2</v>
      </c>
      <c r="H407" s="1" t="str">
        <f>VLOOKUP(vendite[[#This Row],[Provincia]],'Dati di Supporto'!$B$3:$C$105,2)</f>
        <v>Umbria</v>
      </c>
      <c r="I407" s="1" t="str">
        <f>VLOOKUP(vendite[[#This Row],[Regione]],'Dati di Supporto'!$G$3:$H$22,2)</f>
        <v>CENTRO</v>
      </c>
      <c r="J407" s="1" t="str">
        <f>IF(F407&lt;400,'Dati di Supporto'!$P$3,IF(AND(F407&gt;400,F407&lt;800),'Dati di Supporto'!$P$4,IF(AND(F407&gt;800,F407&lt;1200),'Dati di Supporto'!$P$5,IF(AND(F407&gt;1200,F407&lt;1500),'Dati di Supporto'!$P$6,IF(F407&gt;1500,'Dati di Supporto'!$P$7,"FALSO")))))</f>
        <v>Fascia 3 (da 800 €  a meno di 1200 €)</v>
      </c>
      <c r="K407" s="1" t="str">
        <f>VLOOKUP(vendite[[#This Row],[ID tipo pagamento]],'Dati di Supporto'!$O$12:$P$16,2)</f>
        <v>Bonifico Bancario</v>
      </c>
    </row>
    <row r="408" spans="1:11" x14ac:dyDescent="0.45">
      <c r="A408" s="1">
        <v>466</v>
      </c>
      <c r="B408" s="27">
        <v>41701</v>
      </c>
      <c r="C408" s="1" t="s">
        <v>1</v>
      </c>
      <c r="D408" s="1" t="s">
        <v>122</v>
      </c>
      <c r="E408" s="1" t="s">
        <v>11</v>
      </c>
      <c r="F408" s="1">
        <v>1225</v>
      </c>
      <c r="G408" s="1">
        <v>5</v>
      </c>
      <c r="H408" s="1" t="str">
        <f>VLOOKUP(vendite[[#This Row],[Provincia]],'Dati di Supporto'!$B$3:$C$105,2)</f>
        <v>Piemonte</v>
      </c>
      <c r="I408" s="1" t="str">
        <f>VLOOKUP(vendite[[#This Row],[Regione]],'Dati di Supporto'!$G$3:$H$22,2)</f>
        <v>NORD</v>
      </c>
      <c r="J408" s="1" t="str">
        <f>IF(F408&lt;400,'Dati di Supporto'!$P$3,IF(AND(F408&gt;400,F408&lt;800),'Dati di Supporto'!$P$4,IF(AND(F408&gt;800,F408&lt;1200),'Dati di Supporto'!$P$5,IF(AND(F408&gt;1200,F408&lt;1500),'Dati di Supporto'!$P$6,IF(F408&gt;1500,'Dati di Supporto'!$P$7,"FALSO")))))</f>
        <v>Fascia 4 (da 1200 €  a meno di 1500 €)</v>
      </c>
      <c r="K408" s="1" t="str">
        <f>VLOOKUP(vendite[[#This Row],[ID tipo pagamento]],'Dati di Supporto'!$O$12:$P$16,2)</f>
        <v>Assegno Bancario</v>
      </c>
    </row>
    <row r="409" spans="1:11" x14ac:dyDescent="0.45">
      <c r="A409" s="1">
        <v>468</v>
      </c>
      <c r="B409" s="27">
        <v>41802</v>
      </c>
      <c r="C409" s="1" t="s">
        <v>1</v>
      </c>
      <c r="D409" s="1" t="s">
        <v>130</v>
      </c>
      <c r="E409" s="1" t="s">
        <v>11</v>
      </c>
      <c r="F409" s="1">
        <v>1173</v>
      </c>
      <c r="G409" s="1">
        <v>2</v>
      </c>
      <c r="H409" s="1" t="str">
        <f>VLOOKUP(vendite[[#This Row],[Provincia]],'Dati di Supporto'!$B$3:$C$105,2)</f>
        <v>Piemonte</v>
      </c>
      <c r="I409" s="1" t="str">
        <f>VLOOKUP(vendite[[#This Row],[Regione]],'Dati di Supporto'!$G$3:$H$22,2)</f>
        <v>NORD</v>
      </c>
      <c r="J409" s="1" t="str">
        <f>IF(F409&lt;400,'Dati di Supporto'!$P$3,IF(AND(F409&gt;400,F409&lt;800),'Dati di Supporto'!$P$4,IF(AND(F409&gt;800,F409&lt;1200),'Dati di Supporto'!$P$5,IF(AND(F409&gt;1200,F409&lt;1500),'Dati di Supporto'!$P$6,IF(F409&gt;1500,'Dati di Supporto'!$P$7,"FALSO")))))</f>
        <v>Fascia 3 (da 800 €  a meno di 1200 €)</v>
      </c>
      <c r="K409" s="1" t="str">
        <f>VLOOKUP(vendite[[#This Row],[ID tipo pagamento]],'Dati di Supporto'!$O$12:$P$16,2)</f>
        <v>Bonifico Bancario</v>
      </c>
    </row>
    <row r="410" spans="1:11" x14ac:dyDescent="0.45">
      <c r="A410" s="1">
        <v>474</v>
      </c>
      <c r="B410" s="27">
        <v>41697</v>
      </c>
      <c r="C410" s="1" t="s">
        <v>1</v>
      </c>
      <c r="D410" s="1" t="s">
        <v>130</v>
      </c>
      <c r="E410" s="1" t="s">
        <v>11</v>
      </c>
      <c r="F410" s="1">
        <v>214</v>
      </c>
      <c r="G410" s="1">
        <v>2</v>
      </c>
      <c r="H410" s="1" t="str">
        <f>VLOOKUP(vendite[[#This Row],[Provincia]],'Dati di Supporto'!$B$3:$C$105,2)</f>
        <v>Piemonte</v>
      </c>
      <c r="I410" s="1" t="str">
        <f>VLOOKUP(vendite[[#This Row],[Regione]],'Dati di Supporto'!$G$3:$H$22,2)</f>
        <v>NORD</v>
      </c>
      <c r="J410" s="1" t="str">
        <f>IF(F410&lt;400,'Dati di Supporto'!$P$3,IF(AND(F410&gt;400,F410&lt;800),'Dati di Supporto'!$P$4,IF(AND(F410&gt;800,F410&lt;1200),'Dati di Supporto'!$P$5,IF(AND(F410&gt;1200,F410&lt;1500),'Dati di Supporto'!$P$6,IF(F410&gt;1500,'Dati di Supporto'!$P$7,"FALSO")))))</f>
        <v>Fascia 1 (inferiore a 400 €)</v>
      </c>
      <c r="K410" s="1" t="str">
        <f>VLOOKUP(vendite[[#This Row],[ID tipo pagamento]],'Dati di Supporto'!$O$12:$P$16,2)</f>
        <v>Bonifico Bancario</v>
      </c>
    </row>
    <row r="411" spans="1:11" x14ac:dyDescent="0.45">
      <c r="A411" s="1">
        <v>476</v>
      </c>
      <c r="B411" s="27">
        <v>41659</v>
      </c>
      <c r="C411" s="1" t="s">
        <v>1</v>
      </c>
      <c r="D411" s="1" t="s">
        <v>122</v>
      </c>
      <c r="E411" s="1" t="s">
        <v>251</v>
      </c>
      <c r="F411" s="1">
        <v>1938</v>
      </c>
      <c r="G411" s="1">
        <v>3</v>
      </c>
      <c r="H411" s="1" t="str">
        <f>VLOOKUP(vendite[[#This Row],[Provincia]],'Dati di Supporto'!$B$3:$C$105,2)</f>
        <v>Piemonte</v>
      </c>
      <c r="I411" s="1" t="str">
        <f>VLOOKUP(vendite[[#This Row],[Regione]],'Dati di Supporto'!$G$3:$H$22,2)</f>
        <v>NORD</v>
      </c>
      <c r="J411" s="1" t="str">
        <f>IF(F411&lt;400,'Dati di Supporto'!$P$3,IF(AND(F411&gt;400,F411&lt;800),'Dati di Supporto'!$P$4,IF(AND(F411&gt;800,F411&lt;1200),'Dati di Supporto'!$P$5,IF(AND(F411&gt;1200,F411&lt;1500),'Dati di Supporto'!$P$6,IF(F411&gt;1500,'Dati di Supporto'!$P$7,"FALSO")))))</f>
        <v>Fascia 5 (da 1500 € e oltre)</v>
      </c>
      <c r="K411" s="1" t="str">
        <f>VLOOKUP(vendite[[#This Row],[ID tipo pagamento]],'Dati di Supporto'!$O$12:$P$16,2)</f>
        <v>Carta di credito</v>
      </c>
    </row>
    <row r="412" spans="1:11" x14ac:dyDescent="0.45">
      <c r="A412" s="1">
        <v>482</v>
      </c>
      <c r="B412" s="27">
        <v>41757</v>
      </c>
      <c r="C412" s="1" t="s">
        <v>1</v>
      </c>
      <c r="D412" s="1" t="s">
        <v>121</v>
      </c>
      <c r="E412" s="1" t="s">
        <v>250</v>
      </c>
      <c r="F412" s="1">
        <v>1847</v>
      </c>
      <c r="G412" s="1">
        <v>1</v>
      </c>
      <c r="H412" s="1" t="str">
        <f>VLOOKUP(vendite[[#This Row],[Provincia]],'Dati di Supporto'!$B$3:$C$105,2)</f>
        <v>Umbria</v>
      </c>
      <c r="I412" s="1" t="str">
        <f>VLOOKUP(vendite[[#This Row],[Regione]],'Dati di Supporto'!$G$3:$H$22,2)</f>
        <v>CENTRO</v>
      </c>
      <c r="J412" s="1" t="str">
        <f>IF(F412&lt;400,'Dati di Supporto'!$P$3,IF(AND(F412&gt;400,F412&lt;800),'Dati di Supporto'!$P$4,IF(AND(F412&gt;800,F412&lt;1200),'Dati di Supporto'!$P$5,IF(AND(F412&gt;1200,F412&lt;1500),'Dati di Supporto'!$P$6,IF(F412&gt;1500,'Dati di Supporto'!$P$7,"FALSO")))))</f>
        <v>Fascia 5 (da 1500 € e oltre)</v>
      </c>
      <c r="K412" s="1" t="str">
        <f>VLOOKUP(vendite[[#This Row],[ID tipo pagamento]],'Dati di Supporto'!$O$12:$P$16,2)</f>
        <v>Contanti</v>
      </c>
    </row>
    <row r="413" spans="1:11" x14ac:dyDescent="0.45">
      <c r="A413" s="1">
        <v>486</v>
      </c>
      <c r="B413" s="27">
        <v>41787</v>
      </c>
      <c r="C413" s="1" t="s">
        <v>1</v>
      </c>
      <c r="D413" s="1" t="s">
        <v>113</v>
      </c>
      <c r="E413" s="1" t="s">
        <v>251</v>
      </c>
      <c r="F413" s="1">
        <v>1334</v>
      </c>
      <c r="G413" s="1">
        <v>3</v>
      </c>
      <c r="H413" s="1" t="str">
        <f>VLOOKUP(vendite[[#This Row],[Provincia]],'Dati di Supporto'!$B$3:$C$105,2)</f>
        <v>Campania</v>
      </c>
      <c r="I413" s="1" t="str">
        <f>VLOOKUP(vendite[[#This Row],[Regione]],'Dati di Supporto'!$G$3:$H$22,2)</f>
        <v>SUD</v>
      </c>
      <c r="J413" s="1" t="str">
        <f>IF(F413&lt;400,'Dati di Supporto'!$P$3,IF(AND(F413&gt;400,F413&lt;800),'Dati di Supporto'!$P$4,IF(AND(F413&gt;800,F413&lt;1200),'Dati di Supporto'!$P$5,IF(AND(F413&gt;1200,F413&lt;1500),'Dati di Supporto'!$P$6,IF(F413&gt;1500,'Dati di Supporto'!$P$7,"FALSO")))))</f>
        <v>Fascia 4 (da 1200 €  a meno di 1500 €)</v>
      </c>
      <c r="K413" s="1" t="str">
        <f>VLOOKUP(vendite[[#This Row],[ID tipo pagamento]],'Dati di Supporto'!$O$12:$P$16,2)</f>
        <v>Carta di credito</v>
      </c>
    </row>
    <row r="414" spans="1:11" x14ac:dyDescent="0.45">
      <c r="A414" s="1">
        <v>487</v>
      </c>
      <c r="B414" s="27">
        <v>41700</v>
      </c>
      <c r="C414" s="1" t="s">
        <v>1</v>
      </c>
      <c r="D414" s="1" t="s">
        <v>126</v>
      </c>
      <c r="E414" s="1" t="s">
        <v>11</v>
      </c>
      <c r="F414" s="1">
        <v>886</v>
      </c>
      <c r="G414" s="1">
        <v>2</v>
      </c>
      <c r="H414" s="1" t="str">
        <f>VLOOKUP(vendite[[#This Row],[Provincia]],'Dati di Supporto'!$B$3:$C$105,2)</f>
        <v>Friuli-Venezia Giulia</v>
      </c>
      <c r="I414" s="1" t="str">
        <f>VLOOKUP(vendite[[#This Row],[Regione]],'Dati di Supporto'!$G$3:$H$22,2)</f>
        <v>NORD</v>
      </c>
      <c r="J414" s="1" t="str">
        <f>IF(F414&lt;400,'Dati di Supporto'!$P$3,IF(AND(F414&gt;400,F414&lt;800),'Dati di Supporto'!$P$4,IF(AND(F414&gt;800,F414&lt;1200),'Dati di Supporto'!$P$5,IF(AND(F414&gt;1200,F414&lt;1500),'Dati di Supporto'!$P$6,IF(F414&gt;1500,'Dati di Supporto'!$P$7,"FALSO")))))</f>
        <v>Fascia 3 (da 800 €  a meno di 1200 €)</v>
      </c>
      <c r="K414" s="1" t="str">
        <f>VLOOKUP(vendite[[#This Row],[ID tipo pagamento]],'Dati di Supporto'!$O$12:$P$16,2)</f>
        <v>Bonifico Bancario</v>
      </c>
    </row>
    <row r="415" spans="1:11" x14ac:dyDescent="0.45">
      <c r="A415" s="1">
        <v>493</v>
      </c>
      <c r="B415" s="27">
        <v>41687</v>
      </c>
      <c r="C415" s="1" t="s">
        <v>1</v>
      </c>
      <c r="D415" s="1" t="s">
        <v>112</v>
      </c>
      <c r="E415" s="1" t="s">
        <v>250</v>
      </c>
      <c r="F415" s="1">
        <v>1779</v>
      </c>
      <c r="G415" s="1">
        <v>1</v>
      </c>
      <c r="H415" s="1" t="str">
        <f>VLOOKUP(vendite[[#This Row],[Provincia]],'Dati di Supporto'!$B$3:$C$105,2)</f>
        <v>Veneto</v>
      </c>
      <c r="I415" s="1" t="str">
        <f>VLOOKUP(vendite[[#This Row],[Regione]],'Dati di Supporto'!$G$3:$H$22,2)</f>
        <v>NORD</v>
      </c>
      <c r="J415" s="1" t="str">
        <f>IF(F415&lt;400,'Dati di Supporto'!$P$3,IF(AND(F415&gt;400,F415&lt;800),'Dati di Supporto'!$P$4,IF(AND(F415&gt;800,F415&lt;1200),'Dati di Supporto'!$P$5,IF(AND(F415&gt;1200,F415&lt;1500),'Dati di Supporto'!$P$6,IF(F415&gt;1500,'Dati di Supporto'!$P$7,"FALSO")))))</f>
        <v>Fascia 5 (da 1500 € e oltre)</v>
      </c>
      <c r="K415" s="1" t="str">
        <f>VLOOKUP(vendite[[#This Row],[ID tipo pagamento]],'Dati di Supporto'!$O$12:$P$16,2)</f>
        <v>Contanti</v>
      </c>
    </row>
    <row r="416" spans="1:11" x14ac:dyDescent="0.45">
      <c r="A416" s="1">
        <v>494</v>
      </c>
      <c r="B416" s="27">
        <v>41698</v>
      </c>
      <c r="C416" s="1" t="s">
        <v>1</v>
      </c>
      <c r="D416" s="1" t="s">
        <v>111</v>
      </c>
      <c r="E416" s="1" t="s">
        <v>250</v>
      </c>
      <c r="F416" s="1">
        <v>668</v>
      </c>
      <c r="G416" s="1">
        <v>1</v>
      </c>
      <c r="H416" s="1" t="str">
        <f>VLOOKUP(vendite[[#This Row],[Provincia]],'Dati di Supporto'!$B$3:$C$105,2)</f>
        <v>Lazio</v>
      </c>
      <c r="I416" s="1" t="str">
        <f>VLOOKUP(vendite[[#This Row],[Regione]],'Dati di Supporto'!$G$3:$H$22,2)</f>
        <v>CENTRO</v>
      </c>
      <c r="J416" s="1" t="str">
        <f>IF(F416&lt;400,'Dati di Supporto'!$P$3,IF(AND(F416&gt;400,F416&lt;800),'Dati di Supporto'!$P$4,IF(AND(F416&gt;800,F416&lt;1200),'Dati di Supporto'!$P$5,IF(AND(F416&gt;1200,F416&lt;1500),'Dati di Supporto'!$P$6,IF(F416&gt;1500,'Dati di Supporto'!$P$7,"FALSO")))))</f>
        <v>Fascia 2 (da 400 €  a meno di 800 €)</v>
      </c>
      <c r="K416" s="1" t="str">
        <f>VLOOKUP(vendite[[#This Row],[ID tipo pagamento]],'Dati di Supporto'!$O$12:$P$16,2)</f>
        <v>Contanti</v>
      </c>
    </row>
    <row r="417" spans="1:11" x14ac:dyDescent="0.45">
      <c r="A417" s="1">
        <v>499</v>
      </c>
      <c r="B417" s="27">
        <v>41691</v>
      </c>
      <c r="C417" s="1" t="s">
        <v>1</v>
      </c>
      <c r="D417" s="1" t="s">
        <v>133</v>
      </c>
      <c r="E417" s="1" t="s">
        <v>10</v>
      </c>
      <c r="F417" s="1">
        <v>951</v>
      </c>
      <c r="G417" s="1">
        <v>3</v>
      </c>
      <c r="H417" s="1" t="str">
        <f>VLOOKUP(vendite[[#This Row],[Provincia]],'Dati di Supporto'!$B$3:$C$105,2)</f>
        <v>Calabria</v>
      </c>
      <c r="I417" s="1" t="str">
        <f>VLOOKUP(vendite[[#This Row],[Regione]],'Dati di Supporto'!$G$3:$H$22,2)</f>
        <v>SUD</v>
      </c>
      <c r="J417" s="1" t="str">
        <f>IF(F417&lt;400,'Dati di Supporto'!$P$3,IF(AND(F417&gt;400,F417&lt;800),'Dati di Supporto'!$P$4,IF(AND(F417&gt;800,F417&lt;1200),'Dati di Supporto'!$P$5,IF(AND(F417&gt;1200,F417&lt;1500),'Dati di Supporto'!$P$6,IF(F417&gt;1500,'Dati di Supporto'!$P$7,"FALSO")))))</f>
        <v>Fascia 3 (da 800 €  a meno di 1200 €)</v>
      </c>
      <c r="K417" s="1" t="str">
        <f>VLOOKUP(vendite[[#This Row],[ID tipo pagamento]],'Dati di Supporto'!$O$12:$P$16,2)</f>
        <v>Carta di credito</v>
      </c>
    </row>
    <row r="418" spans="1:11" x14ac:dyDescent="0.45">
      <c r="A418" s="1">
        <v>14</v>
      </c>
      <c r="B418" s="27">
        <v>41641</v>
      </c>
      <c r="C418" s="1" t="s">
        <v>2</v>
      </c>
      <c r="D418" s="1" t="s">
        <v>105</v>
      </c>
      <c r="E418" s="1" t="s">
        <v>250</v>
      </c>
      <c r="F418" s="1">
        <v>856</v>
      </c>
      <c r="G418" s="1">
        <v>3</v>
      </c>
      <c r="H418" s="1" t="str">
        <f>VLOOKUP(vendite[[#This Row],[Provincia]],'Dati di Supporto'!$B$3:$C$105,2)</f>
        <v>Basilicata</v>
      </c>
      <c r="I418" s="1" t="str">
        <f>VLOOKUP(vendite[[#This Row],[Regione]],'Dati di Supporto'!$G$3:$H$22,2)</f>
        <v>SUD</v>
      </c>
      <c r="J418" s="1" t="str">
        <f>IF(F418&lt;400,'Dati di Supporto'!$P$3,IF(AND(F418&gt;400,F418&lt;800),'Dati di Supporto'!$P$4,IF(AND(F418&gt;800,F418&lt;1200),'Dati di Supporto'!$P$5,IF(AND(F418&gt;1200,F418&lt;1500),'Dati di Supporto'!$P$6,IF(F418&gt;1500,'Dati di Supporto'!$P$7,"FALSO")))))</f>
        <v>Fascia 3 (da 800 €  a meno di 1200 €)</v>
      </c>
      <c r="K418" s="1" t="str">
        <f>VLOOKUP(vendite[[#This Row],[ID tipo pagamento]],'Dati di Supporto'!$O$12:$P$16,2)</f>
        <v>Carta di credito</v>
      </c>
    </row>
    <row r="419" spans="1:11" x14ac:dyDescent="0.45">
      <c r="A419" s="1">
        <v>16</v>
      </c>
      <c r="B419" s="27">
        <v>41675</v>
      </c>
      <c r="C419" s="1" t="s">
        <v>2</v>
      </c>
      <c r="D419" s="1" t="s">
        <v>125</v>
      </c>
      <c r="E419" s="1" t="s">
        <v>251</v>
      </c>
      <c r="F419" s="1">
        <v>1782</v>
      </c>
      <c r="G419" s="1">
        <v>2</v>
      </c>
      <c r="H419" s="1" t="str">
        <f>VLOOKUP(vendite[[#This Row],[Provincia]],'Dati di Supporto'!$B$3:$C$105,2)</f>
        <v>Veneto</v>
      </c>
      <c r="I419" s="1" t="str">
        <f>VLOOKUP(vendite[[#This Row],[Regione]],'Dati di Supporto'!$G$3:$H$22,2)</f>
        <v>NORD</v>
      </c>
      <c r="J419" s="1" t="str">
        <f>IF(F419&lt;400,'Dati di Supporto'!$P$3,IF(AND(F419&gt;400,F419&lt;800),'Dati di Supporto'!$P$4,IF(AND(F419&gt;800,F419&lt;1200),'Dati di Supporto'!$P$5,IF(AND(F419&gt;1200,F419&lt;1500),'Dati di Supporto'!$P$6,IF(F419&gt;1500,'Dati di Supporto'!$P$7,"FALSO")))))</f>
        <v>Fascia 5 (da 1500 € e oltre)</v>
      </c>
      <c r="K419" s="1" t="str">
        <f>VLOOKUP(vendite[[#This Row],[ID tipo pagamento]],'Dati di Supporto'!$O$12:$P$16,2)</f>
        <v>Bonifico Bancario</v>
      </c>
    </row>
    <row r="420" spans="1:11" x14ac:dyDescent="0.45">
      <c r="A420" s="1">
        <v>21</v>
      </c>
      <c r="B420" s="27">
        <v>41642</v>
      </c>
      <c r="C420" s="1" t="s">
        <v>2</v>
      </c>
      <c r="D420" s="1" t="s">
        <v>131</v>
      </c>
      <c r="E420" s="1" t="s">
        <v>11</v>
      </c>
      <c r="F420" s="1">
        <v>344</v>
      </c>
      <c r="G420" s="1">
        <v>2</v>
      </c>
      <c r="H420" s="1" t="str">
        <f>VLOOKUP(vendite[[#This Row],[Provincia]],'Dati di Supporto'!$B$3:$C$105,2)</f>
        <v>Piemonte</v>
      </c>
      <c r="I420" s="1" t="str">
        <f>VLOOKUP(vendite[[#This Row],[Regione]],'Dati di Supporto'!$G$3:$H$22,2)</f>
        <v>NORD</v>
      </c>
      <c r="J420" s="1" t="str">
        <f>IF(F420&lt;400,'Dati di Supporto'!$P$3,IF(AND(F420&gt;400,F420&lt;800),'Dati di Supporto'!$P$4,IF(AND(F420&gt;800,F420&lt;1200),'Dati di Supporto'!$P$5,IF(AND(F420&gt;1200,F420&lt;1500),'Dati di Supporto'!$P$6,IF(F420&gt;1500,'Dati di Supporto'!$P$7,"FALSO")))))</f>
        <v>Fascia 1 (inferiore a 400 €)</v>
      </c>
      <c r="K420" s="1" t="str">
        <f>VLOOKUP(vendite[[#This Row],[ID tipo pagamento]],'Dati di Supporto'!$O$12:$P$16,2)</f>
        <v>Bonifico Bancario</v>
      </c>
    </row>
    <row r="421" spans="1:11" x14ac:dyDescent="0.45">
      <c r="A421" s="1">
        <v>49</v>
      </c>
      <c r="B421" s="27">
        <v>41699</v>
      </c>
      <c r="C421" s="1" t="s">
        <v>2</v>
      </c>
      <c r="D421" s="1" t="s">
        <v>129</v>
      </c>
      <c r="E421" s="1" t="s">
        <v>11</v>
      </c>
      <c r="F421" s="1">
        <v>503</v>
      </c>
      <c r="G421" s="1">
        <v>5</v>
      </c>
      <c r="H421" s="1" t="str">
        <f>VLOOKUP(vendite[[#This Row],[Provincia]],'Dati di Supporto'!$B$3:$C$105,2)</f>
        <v>Veneto</v>
      </c>
      <c r="I421" s="1" t="str">
        <f>VLOOKUP(vendite[[#This Row],[Regione]],'Dati di Supporto'!$G$3:$H$22,2)</f>
        <v>NORD</v>
      </c>
      <c r="J421" s="1" t="str">
        <f>IF(F421&lt;400,'Dati di Supporto'!$P$3,IF(AND(F421&gt;400,F421&lt;800),'Dati di Supporto'!$P$4,IF(AND(F421&gt;800,F421&lt;1200),'Dati di Supporto'!$P$5,IF(AND(F421&gt;1200,F421&lt;1500),'Dati di Supporto'!$P$6,IF(F421&gt;1500,'Dati di Supporto'!$P$7,"FALSO")))))</f>
        <v>Fascia 2 (da 400 €  a meno di 800 €)</v>
      </c>
      <c r="K421" s="1" t="str">
        <f>VLOOKUP(vendite[[#This Row],[ID tipo pagamento]],'Dati di Supporto'!$O$12:$P$16,2)</f>
        <v>Assegno Bancario</v>
      </c>
    </row>
    <row r="422" spans="1:11" x14ac:dyDescent="0.45">
      <c r="A422" s="1">
        <v>54</v>
      </c>
      <c r="B422" s="27">
        <v>41668</v>
      </c>
      <c r="C422" s="1" t="s">
        <v>2</v>
      </c>
      <c r="D422" s="1" t="s">
        <v>97</v>
      </c>
      <c r="E422" s="1" t="s">
        <v>11</v>
      </c>
      <c r="F422" s="1">
        <v>401</v>
      </c>
      <c r="G422" s="1">
        <v>2</v>
      </c>
      <c r="H422" s="1" t="str">
        <f>VLOOKUP(vendite[[#This Row],[Provincia]],'Dati di Supporto'!$B$3:$C$105,2)</f>
        <v>Lombardia</v>
      </c>
      <c r="I422" s="1" t="str">
        <f>VLOOKUP(vendite[[#This Row],[Regione]],'Dati di Supporto'!$G$3:$H$22,2)</f>
        <v>NORD</v>
      </c>
      <c r="J422" s="1" t="str">
        <f>IF(F422&lt;400,'Dati di Supporto'!$P$3,IF(AND(F422&gt;400,F422&lt;800),'Dati di Supporto'!$P$4,IF(AND(F422&gt;800,F422&lt;1200),'Dati di Supporto'!$P$5,IF(AND(F422&gt;1200,F422&lt;1500),'Dati di Supporto'!$P$6,IF(F422&gt;1500,'Dati di Supporto'!$P$7,"FALSO")))))</f>
        <v>Fascia 2 (da 400 €  a meno di 800 €)</v>
      </c>
      <c r="K422" s="1" t="str">
        <f>VLOOKUP(vendite[[#This Row],[ID tipo pagamento]],'Dati di Supporto'!$O$12:$P$16,2)</f>
        <v>Bonifico Bancario</v>
      </c>
    </row>
    <row r="423" spans="1:11" x14ac:dyDescent="0.45">
      <c r="A423" s="1">
        <v>61</v>
      </c>
      <c r="B423" s="27">
        <v>41744</v>
      </c>
      <c r="C423" s="1" t="s">
        <v>2</v>
      </c>
      <c r="D423" s="1" t="s">
        <v>213</v>
      </c>
      <c r="E423" s="1" t="s">
        <v>11</v>
      </c>
      <c r="F423" s="1">
        <v>90</v>
      </c>
      <c r="G423" s="1">
        <v>1</v>
      </c>
      <c r="H423" s="1" t="str">
        <f>VLOOKUP(vendite[[#This Row],[Provincia]],'Dati di Supporto'!$B$3:$C$105,2)</f>
        <v>Emilia-Romagna</v>
      </c>
      <c r="I423" s="1" t="str">
        <f>VLOOKUP(vendite[[#This Row],[Regione]],'Dati di Supporto'!$G$3:$H$22,2)</f>
        <v>NORD</v>
      </c>
      <c r="J423" s="1" t="str">
        <f>IF(F423&lt;400,'Dati di Supporto'!$P$3,IF(AND(F423&gt;400,F423&lt;800),'Dati di Supporto'!$P$4,IF(AND(F423&gt;800,F423&lt;1200),'Dati di Supporto'!$P$5,IF(AND(F423&gt;1200,F423&lt;1500),'Dati di Supporto'!$P$6,IF(F423&gt;1500,'Dati di Supporto'!$P$7,"FALSO")))))</f>
        <v>Fascia 1 (inferiore a 400 €)</v>
      </c>
      <c r="K423" s="1" t="str">
        <f>VLOOKUP(vendite[[#This Row],[ID tipo pagamento]],'Dati di Supporto'!$O$12:$P$16,2)</f>
        <v>Contanti</v>
      </c>
    </row>
    <row r="424" spans="1:11" x14ac:dyDescent="0.45">
      <c r="A424" s="1">
        <v>74</v>
      </c>
      <c r="B424" s="27">
        <v>41720</v>
      </c>
      <c r="C424" s="1" t="s">
        <v>2</v>
      </c>
      <c r="D424" s="1" t="s">
        <v>127</v>
      </c>
      <c r="E424" s="1" t="s">
        <v>11</v>
      </c>
      <c r="F424" s="1">
        <v>294</v>
      </c>
      <c r="G424" s="1">
        <v>3</v>
      </c>
      <c r="H424" s="1" t="str">
        <f>VLOOKUP(vendite[[#This Row],[Provincia]],'Dati di Supporto'!$B$3:$C$105,2)</f>
        <v>Friuli-Venezia Giulia</v>
      </c>
      <c r="I424" s="1" t="str">
        <f>VLOOKUP(vendite[[#This Row],[Regione]],'Dati di Supporto'!$G$3:$H$22,2)</f>
        <v>NORD</v>
      </c>
      <c r="J424" s="1" t="str">
        <f>IF(F424&lt;400,'Dati di Supporto'!$P$3,IF(AND(F424&gt;400,F424&lt;800),'Dati di Supporto'!$P$4,IF(AND(F424&gt;800,F424&lt;1200),'Dati di Supporto'!$P$5,IF(AND(F424&gt;1200,F424&lt;1500),'Dati di Supporto'!$P$6,IF(F424&gt;1500,'Dati di Supporto'!$P$7,"FALSO")))))</f>
        <v>Fascia 1 (inferiore a 400 €)</v>
      </c>
      <c r="K424" s="1" t="str">
        <f>VLOOKUP(vendite[[#This Row],[ID tipo pagamento]],'Dati di Supporto'!$O$12:$P$16,2)</f>
        <v>Carta di credito</v>
      </c>
    </row>
    <row r="425" spans="1:11" x14ac:dyDescent="0.45">
      <c r="A425" s="1">
        <v>85</v>
      </c>
      <c r="B425" s="27">
        <v>41743</v>
      </c>
      <c r="C425" s="1" t="s">
        <v>2</v>
      </c>
      <c r="D425" s="1" t="s">
        <v>211</v>
      </c>
      <c r="E425" s="1" t="s">
        <v>252</v>
      </c>
      <c r="F425" s="1">
        <v>1129</v>
      </c>
      <c r="G425" s="1">
        <v>3</v>
      </c>
      <c r="H425" s="1" t="str">
        <f>VLOOKUP(vendite[[#This Row],[Provincia]],'Dati di Supporto'!$B$3:$C$105,2)</f>
        <v>Calabria</v>
      </c>
      <c r="I425" s="1" t="str">
        <f>VLOOKUP(vendite[[#This Row],[Regione]],'Dati di Supporto'!$G$3:$H$22,2)</f>
        <v>SUD</v>
      </c>
      <c r="J425" s="1" t="str">
        <f>IF(F425&lt;400,'Dati di Supporto'!$P$3,IF(AND(F425&gt;400,F425&lt;800),'Dati di Supporto'!$P$4,IF(AND(F425&gt;800,F425&lt;1200),'Dati di Supporto'!$P$5,IF(AND(F425&gt;1200,F425&lt;1500),'Dati di Supporto'!$P$6,IF(F425&gt;1500,'Dati di Supporto'!$P$7,"FALSO")))))</f>
        <v>Fascia 3 (da 800 €  a meno di 1200 €)</v>
      </c>
      <c r="K425" s="1" t="str">
        <f>VLOOKUP(vendite[[#This Row],[ID tipo pagamento]],'Dati di Supporto'!$O$12:$P$16,2)</f>
        <v>Carta di credito</v>
      </c>
    </row>
    <row r="426" spans="1:11" x14ac:dyDescent="0.45">
      <c r="A426" s="1">
        <v>91</v>
      </c>
      <c r="B426" s="27">
        <v>41818</v>
      </c>
      <c r="C426" s="1" t="s">
        <v>2</v>
      </c>
      <c r="D426" s="1" t="s">
        <v>109</v>
      </c>
      <c r="E426" s="1" t="s">
        <v>251</v>
      </c>
      <c r="F426" s="1">
        <v>1827</v>
      </c>
      <c r="G426" s="1">
        <v>3</v>
      </c>
      <c r="H426" s="1" t="str">
        <f>VLOOKUP(vendite[[#This Row],[Provincia]],'Dati di Supporto'!$B$3:$C$105,2)</f>
        <v>Lazio</v>
      </c>
      <c r="I426" s="1" t="str">
        <f>VLOOKUP(vendite[[#This Row],[Regione]],'Dati di Supporto'!$G$3:$H$22,2)</f>
        <v>CENTRO</v>
      </c>
      <c r="J426" s="1" t="str">
        <f>IF(F426&lt;400,'Dati di Supporto'!$P$3,IF(AND(F426&gt;400,F426&lt;800),'Dati di Supporto'!$P$4,IF(AND(F426&gt;800,F426&lt;1200),'Dati di Supporto'!$P$5,IF(AND(F426&gt;1200,F426&lt;1500),'Dati di Supporto'!$P$6,IF(F426&gt;1500,'Dati di Supporto'!$P$7,"FALSO")))))</f>
        <v>Fascia 5 (da 1500 € e oltre)</v>
      </c>
      <c r="K426" s="1" t="str">
        <f>VLOOKUP(vendite[[#This Row],[ID tipo pagamento]],'Dati di Supporto'!$O$12:$P$16,2)</f>
        <v>Carta di credito</v>
      </c>
    </row>
    <row r="427" spans="1:11" x14ac:dyDescent="0.45">
      <c r="A427" s="1">
        <v>97</v>
      </c>
      <c r="B427" s="27">
        <v>41743</v>
      </c>
      <c r="C427" s="1" t="s">
        <v>2</v>
      </c>
      <c r="D427" s="1" t="s">
        <v>211</v>
      </c>
      <c r="E427" s="1" t="s">
        <v>11</v>
      </c>
      <c r="F427" s="1">
        <v>1450</v>
      </c>
      <c r="G427" s="1">
        <v>4</v>
      </c>
      <c r="H427" s="1" t="str">
        <f>VLOOKUP(vendite[[#This Row],[Provincia]],'Dati di Supporto'!$B$3:$C$105,2)</f>
        <v>Calabria</v>
      </c>
      <c r="I427" s="1" t="str">
        <f>VLOOKUP(vendite[[#This Row],[Regione]],'Dati di Supporto'!$G$3:$H$22,2)</f>
        <v>SUD</v>
      </c>
      <c r="J427" s="1" t="str">
        <f>IF(F427&lt;400,'Dati di Supporto'!$P$3,IF(AND(F427&gt;400,F427&lt;800),'Dati di Supporto'!$P$4,IF(AND(F427&gt;800,F427&lt;1200),'Dati di Supporto'!$P$5,IF(AND(F427&gt;1200,F427&lt;1500),'Dati di Supporto'!$P$6,IF(F427&gt;1500,'Dati di Supporto'!$P$7,"FALSO")))))</f>
        <v>Fascia 4 (da 1200 €  a meno di 1500 €)</v>
      </c>
      <c r="K427" s="1" t="str">
        <f>VLOOKUP(vendite[[#This Row],[ID tipo pagamento]],'Dati di Supporto'!$O$12:$P$16,2)</f>
        <v>Bollettino postale</v>
      </c>
    </row>
    <row r="428" spans="1:11" x14ac:dyDescent="0.45">
      <c r="A428" s="1">
        <v>102</v>
      </c>
      <c r="B428" s="27">
        <v>41641</v>
      </c>
      <c r="C428" s="1" t="s">
        <v>2</v>
      </c>
      <c r="D428" s="1" t="s">
        <v>113</v>
      </c>
      <c r="E428" s="1" t="s">
        <v>252</v>
      </c>
      <c r="F428" s="1">
        <v>1890</v>
      </c>
      <c r="G428" s="1">
        <v>2</v>
      </c>
      <c r="H428" s="1" t="str">
        <f>VLOOKUP(vendite[[#This Row],[Provincia]],'Dati di Supporto'!$B$3:$C$105,2)</f>
        <v>Campania</v>
      </c>
      <c r="I428" s="1" t="str">
        <f>VLOOKUP(vendite[[#This Row],[Regione]],'Dati di Supporto'!$G$3:$H$22,2)</f>
        <v>SUD</v>
      </c>
      <c r="J428" s="1" t="str">
        <f>IF(F428&lt;400,'Dati di Supporto'!$P$3,IF(AND(F428&gt;400,F428&lt;800),'Dati di Supporto'!$P$4,IF(AND(F428&gt;800,F428&lt;1200),'Dati di Supporto'!$P$5,IF(AND(F428&gt;1200,F428&lt;1500),'Dati di Supporto'!$P$6,IF(F428&gt;1500,'Dati di Supporto'!$P$7,"FALSO")))))</f>
        <v>Fascia 5 (da 1500 € e oltre)</v>
      </c>
      <c r="K428" s="1" t="str">
        <f>VLOOKUP(vendite[[#This Row],[ID tipo pagamento]],'Dati di Supporto'!$O$12:$P$16,2)</f>
        <v>Bonifico Bancario</v>
      </c>
    </row>
    <row r="429" spans="1:11" x14ac:dyDescent="0.45">
      <c r="A429" s="1">
        <v>121</v>
      </c>
      <c r="B429" s="27">
        <v>41713</v>
      </c>
      <c r="C429" s="1" t="s">
        <v>2</v>
      </c>
      <c r="D429" s="1" t="s">
        <v>113</v>
      </c>
      <c r="E429" s="1" t="s">
        <v>252</v>
      </c>
      <c r="F429" s="1">
        <v>913</v>
      </c>
      <c r="G429" s="1">
        <v>3</v>
      </c>
      <c r="H429" s="1" t="str">
        <f>VLOOKUP(vendite[[#This Row],[Provincia]],'Dati di Supporto'!$B$3:$C$105,2)</f>
        <v>Campania</v>
      </c>
      <c r="I429" s="1" t="str">
        <f>VLOOKUP(vendite[[#This Row],[Regione]],'Dati di Supporto'!$G$3:$H$22,2)</f>
        <v>SUD</v>
      </c>
      <c r="J429" s="1" t="str">
        <f>IF(F429&lt;400,'Dati di Supporto'!$P$3,IF(AND(F429&gt;400,F429&lt;800),'Dati di Supporto'!$P$4,IF(AND(F429&gt;800,F429&lt;1200),'Dati di Supporto'!$P$5,IF(AND(F429&gt;1200,F429&lt;1500),'Dati di Supporto'!$P$6,IF(F429&gt;1500,'Dati di Supporto'!$P$7,"FALSO")))))</f>
        <v>Fascia 3 (da 800 €  a meno di 1200 €)</v>
      </c>
      <c r="K429" s="1" t="str">
        <f>VLOOKUP(vendite[[#This Row],[ID tipo pagamento]],'Dati di Supporto'!$O$12:$P$16,2)</f>
        <v>Carta di credito</v>
      </c>
    </row>
    <row r="430" spans="1:11" x14ac:dyDescent="0.45">
      <c r="A430" s="1">
        <v>128</v>
      </c>
      <c r="B430" s="27">
        <v>41677</v>
      </c>
      <c r="C430" s="1" t="s">
        <v>2</v>
      </c>
      <c r="D430" s="1" t="s">
        <v>135</v>
      </c>
      <c r="E430" s="1" t="s">
        <v>250</v>
      </c>
      <c r="F430" s="1">
        <v>259</v>
      </c>
      <c r="G430" s="1">
        <v>3</v>
      </c>
      <c r="H430" s="1" t="str">
        <f>VLOOKUP(vendite[[#This Row],[Provincia]],'Dati di Supporto'!$B$3:$C$105,2)</f>
        <v>Lazio</v>
      </c>
      <c r="I430" s="1" t="str">
        <f>VLOOKUP(vendite[[#This Row],[Regione]],'Dati di Supporto'!$G$3:$H$22,2)</f>
        <v>CENTRO</v>
      </c>
      <c r="J430" s="1" t="str">
        <f>IF(F430&lt;400,'Dati di Supporto'!$P$3,IF(AND(F430&gt;400,F430&lt;800),'Dati di Supporto'!$P$4,IF(AND(F430&gt;800,F430&lt;1200),'Dati di Supporto'!$P$5,IF(AND(F430&gt;1200,F430&lt;1500),'Dati di Supporto'!$P$6,IF(F430&gt;1500,'Dati di Supporto'!$P$7,"FALSO")))))</f>
        <v>Fascia 1 (inferiore a 400 €)</v>
      </c>
      <c r="K430" s="1" t="str">
        <f>VLOOKUP(vendite[[#This Row],[ID tipo pagamento]],'Dati di Supporto'!$O$12:$P$16,2)</f>
        <v>Carta di credito</v>
      </c>
    </row>
    <row r="431" spans="1:11" x14ac:dyDescent="0.45">
      <c r="A431" s="1">
        <v>137</v>
      </c>
      <c r="B431" s="27">
        <v>41647</v>
      </c>
      <c r="C431" s="1" t="s">
        <v>2</v>
      </c>
      <c r="D431" s="1" t="s">
        <v>132</v>
      </c>
      <c r="E431" s="1" t="s">
        <v>11</v>
      </c>
      <c r="F431" s="1">
        <v>885</v>
      </c>
      <c r="G431" s="1">
        <v>2</v>
      </c>
      <c r="H431" s="1" t="str">
        <f>VLOOKUP(vendite[[#This Row],[Provincia]],'Dati di Supporto'!$B$3:$C$105,2)</f>
        <v>Veneto</v>
      </c>
      <c r="I431" s="1" t="str">
        <f>VLOOKUP(vendite[[#This Row],[Regione]],'Dati di Supporto'!$G$3:$H$22,2)</f>
        <v>NORD</v>
      </c>
      <c r="J431" s="1" t="str">
        <f>IF(F431&lt;400,'Dati di Supporto'!$P$3,IF(AND(F431&gt;400,F431&lt;800),'Dati di Supporto'!$P$4,IF(AND(F431&gt;800,F431&lt;1200),'Dati di Supporto'!$P$5,IF(AND(F431&gt;1200,F431&lt;1500),'Dati di Supporto'!$P$6,IF(F431&gt;1500,'Dati di Supporto'!$P$7,"FALSO")))))</f>
        <v>Fascia 3 (da 800 €  a meno di 1200 €)</v>
      </c>
      <c r="K431" s="1" t="str">
        <f>VLOOKUP(vendite[[#This Row],[ID tipo pagamento]],'Dati di Supporto'!$O$12:$P$16,2)</f>
        <v>Bonifico Bancario</v>
      </c>
    </row>
    <row r="432" spans="1:11" x14ac:dyDescent="0.45">
      <c r="A432" s="1">
        <v>140</v>
      </c>
      <c r="B432" s="27">
        <v>41649</v>
      </c>
      <c r="C432" s="1" t="s">
        <v>2</v>
      </c>
      <c r="D432" s="1" t="s">
        <v>118</v>
      </c>
      <c r="E432" s="1" t="s">
        <v>252</v>
      </c>
      <c r="F432" s="1">
        <v>411</v>
      </c>
      <c r="G432" s="1">
        <v>4</v>
      </c>
      <c r="H432" s="1" t="str">
        <f>VLOOKUP(vendite[[#This Row],[Provincia]],'Dati di Supporto'!$B$3:$C$105,2)</f>
        <v>Lombardia</v>
      </c>
      <c r="I432" s="1" t="str">
        <f>VLOOKUP(vendite[[#This Row],[Regione]],'Dati di Supporto'!$G$3:$H$22,2)</f>
        <v>NORD</v>
      </c>
      <c r="J432" s="1" t="str">
        <f>IF(F432&lt;400,'Dati di Supporto'!$P$3,IF(AND(F432&gt;400,F432&lt;800),'Dati di Supporto'!$P$4,IF(AND(F432&gt;800,F432&lt;1200),'Dati di Supporto'!$P$5,IF(AND(F432&gt;1200,F432&lt;1500),'Dati di Supporto'!$P$6,IF(F432&gt;1500,'Dati di Supporto'!$P$7,"FALSO")))))</f>
        <v>Fascia 2 (da 400 €  a meno di 800 €)</v>
      </c>
      <c r="K432" s="1" t="str">
        <f>VLOOKUP(vendite[[#This Row],[ID tipo pagamento]],'Dati di Supporto'!$O$12:$P$16,2)</f>
        <v>Bollettino postale</v>
      </c>
    </row>
    <row r="433" spans="1:11" x14ac:dyDescent="0.45">
      <c r="A433" s="1">
        <v>145</v>
      </c>
      <c r="B433" s="27">
        <v>41818</v>
      </c>
      <c r="C433" s="1" t="s">
        <v>2</v>
      </c>
      <c r="D433" s="1" t="s">
        <v>111</v>
      </c>
      <c r="E433" s="1" t="s">
        <v>10</v>
      </c>
      <c r="F433" s="1">
        <v>436</v>
      </c>
      <c r="G433" s="1">
        <v>1</v>
      </c>
      <c r="H433" s="1" t="str">
        <f>VLOOKUP(vendite[[#This Row],[Provincia]],'Dati di Supporto'!$B$3:$C$105,2)</f>
        <v>Lazio</v>
      </c>
      <c r="I433" s="1" t="str">
        <f>VLOOKUP(vendite[[#This Row],[Regione]],'Dati di Supporto'!$G$3:$H$22,2)</f>
        <v>CENTRO</v>
      </c>
      <c r="J433" s="1" t="str">
        <f>IF(F433&lt;400,'Dati di Supporto'!$P$3,IF(AND(F433&gt;400,F433&lt;800),'Dati di Supporto'!$P$4,IF(AND(F433&gt;800,F433&lt;1200),'Dati di Supporto'!$P$5,IF(AND(F433&gt;1200,F433&lt;1500),'Dati di Supporto'!$P$6,IF(F433&gt;1500,'Dati di Supporto'!$P$7,"FALSO")))))</f>
        <v>Fascia 2 (da 400 €  a meno di 800 €)</v>
      </c>
      <c r="K433" s="1" t="str">
        <f>VLOOKUP(vendite[[#This Row],[ID tipo pagamento]],'Dati di Supporto'!$O$12:$P$16,2)</f>
        <v>Contanti</v>
      </c>
    </row>
    <row r="434" spans="1:11" x14ac:dyDescent="0.45">
      <c r="A434" s="1">
        <v>146</v>
      </c>
      <c r="B434" s="27">
        <v>41701</v>
      </c>
      <c r="C434" s="1" t="s">
        <v>2</v>
      </c>
      <c r="D434" s="1" t="s">
        <v>126</v>
      </c>
      <c r="E434" s="1" t="s">
        <v>11</v>
      </c>
      <c r="F434" s="1">
        <v>771</v>
      </c>
      <c r="G434" s="1">
        <v>2</v>
      </c>
      <c r="H434" s="1" t="str">
        <f>VLOOKUP(vendite[[#This Row],[Provincia]],'Dati di Supporto'!$B$3:$C$105,2)</f>
        <v>Friuli-Venezia Giulia</v>
      </c>
      <c r="I434" s="1" t="str">
        <f>VLOOKUP(vendite[[#This Row],[Regione]],'Dati di Supporto'!$G$3:$H$22,2)</f>
        <v>NORD</v>
      </c>
      <c r="J434" s="1" t="str">
        <f>IF(F434&lt;400,'Dati di Supporto'!$P$3,IF(AND(F434&gt;400,F434&lt;800),'Dati di Supporto'!$P$4,IF(AND(F434&gt;800,F434&lt;1200),'Dati di Supporto'!$P$5,IF(AND(F434&gt;1200,F434&lt;1500),'Dati di Supporto'!$P$6,IF(F434&gt;1500,'Dati di Supporto'!$P$7,"FALSO")))))</f>
        <v>Fascia 2 (da 400 €  a meno di 800 €)</v>
      </c>
      <c r="K434" s="1" t="str">
        <f>VLOOKUP(vendite[[#This Row],[ID tipo pagamento]],'Dati di Supporto'!$O$12:$P$16,2)</f>
        <v>Bonifico Bancario</v>
      </c>
    </row>
    <row r="435" spans="1:11" x14ac:dyDescent="0.45">
      <c r="A435" s="1">
        <v>149</v>
      </c>
      <c r="B435" s="27">
        <v>41739</v>
      </c>
      <c r="C435" s="1" t="s">
        <v>2</v>
      </c>
      <c r="D435" s="1" t="s">
        <v>123</v>
      </c>
      <c r="E435" s="1" t="s">
        <v>10</v>
      </c>
      <c r="F435" s="1">
        <v>1213</v>
      </c>
      <c r="G435" s="1">
        <v>3</v>
      </c>
      <c r="H435" s="1" t="str">
        <f>VLOOKUP(vendite[[#This Row],[Provincia]],'Dati di Supporto'!$B$3:$C$105,2)</f>
        <v>Sicilia</v>
      </c>
      <c r="I435" s="1" t="str">
        <f>VLOOKUP(vendite[[#This Row],[Regione]],'Dati di Supporto'!$G$3:$H$22,2)</f>
        <v>ISOLE</v>
      </c>
      <c r="J435" s="1" t="str">
        <f>IF(F435&lt;400,'Dati di Supporto'!$P$3,IF(AND(F435&gt;400,F435&lt;800),'Dati di Supporto'!$P$4,IF(AND(F435&gt;800,F435&lt;1200),'Dati di Supporto'!$P$5,IF(AND(F435&gt;1200,F435&lt;1500),'Dati di Supporto'!$P$6,IF(F435&gt;1500,'Dati di Supporto'!$P$7,"FALSO")))))</f>
        <v>Fascia 4 (da 1200 €  a meno di 1500 €)</v>
      </c>
      <c r="K435" s="1" t="str">
        <f>VLOOKUP(vendite[[#This Row],[ID tipo pagamento]],'Dati di Supporto'!$O$12:$P$16,2)</f>
        <v>Carta di credito</v>
      </c>
    </row>
    <row r="436" spans="1:11" x14ac:dyDescent="0.45">
      <c r="A436" s="1">
        <v>160</v>
      </c>
      <c r="B436" s="27">
        <v>41650</v>
      </c>
      <c r="C436" s="1" t="s">
        <v>2</v>
      </c>
      <c r="D436" s="1" t="s">
        <v>131</v>
      </c>
      <c r="E436" s="1" t="s">
        <v>252</v>
      </c>
      <c r="F436" s="1">
        <v>580</v>
      </c>
      <c r="G436" s="1">
        <v>5</v>
      </c>
      <c r="H436" s="1" t="str">
        <f>VLOOKUP(vendite[[#This Row],[Provincia]],'Dati di Supporto'!$B$3:$C$105,2)</f>
        <v>Piemonte</v>
      </c>
      <c r="I436" s="1" t="str">
        <f>VLOOKUP(vendite[[#This Row],[Regione]],'Dati di Supporto'!$G$3:$H$22,2)</f>
        <v>NORD</v>
      </c>
      <c r="J436" s="1" t="str">
        <f>IF(F436&lt;400,'Dati di Supporto'!$P$3,IF(AND(F436&gt;400,F436&lt;800),'Dati di Supporto'!$P$4,IF(AND(F436&gt;800,F436&lt;1200),'Dati di Supporto'!$P$5,IF(AND(F436&gt;1200,F436&lt;1500),'Dati di Supporto'!$P$6,IF(F436&gt;1500,'Dati di Supporto'!$P$7,"FALSO")))))</f>
        <v>Fascia 2 (da 400 €  a meno di 800 €)</v>
      </c>
      <c r="K436" s="1" t="str">
        <f>VLOOKUP(vendite[[#This Row],[ID tipo pagamento]],'Dati di Supporto'!$O$12:$P$16,2)</f>
        <v>Assegno Bancario</v>
      </c>
    </row>
    <row r="437" spans="1:11" x14ac:dyDescent="0.45">
      <c r="A437" s="1">
        <v>170</v>
      </c>
      <c r="B437" s="27">
        <v>41706</v>
      </c>
      <c r="C437" s="1" t="s">
        <v>2</v>
      </c>
      <c r="D437" s="1" t="s">
        <v>128</v>
      </c>
      <c r="E437" s="1" t="s">
        <v>251</v>
      </c>
      <c r="F437" s="1">
        <v>1857</v>
      </c>
      <c r="G437" s="1">
        <v>1</v>
      </c>
      <c r="H437" s="1" t="str">
        <f>VLOOKUP(vendite[[#This Row],[Provincia]],'Dati di Supporto'!$B$3:$C$105,2)</f>
        <v>Lombardia</v>
      </c>
      <c r="I437" s="1" t="str">
        <f>VLOOKUP(vendite[[#This Row],[Regione]],'Dati di Supporto'!$G$3:$H$22,2)</f>
        <v>NORD</v>
      </c>
      <c r="J437" s="1" t="str">
        <f>IF(F437&lt;400,'Dati di Supporto'!$P$3,IF(AND(F437&gt;400,F437&lt;800),'Dati di Supporto'!$P$4,IF(AND(F437&gt;800,F437&lt;1200),'Dati di Supporto'!$P$5,IF(AND(F437&gt;1200,F437&lt;1500),'Dati di Supporto'!$P$6,IF(F437&gt;1500,'Dati di Supporto'!$P$7,"FALSO")))))</f>
        <v>Fascia 5 (da 1500 € e oltre)</v>
      </c>
      <c r="K437" s="1" t="str">
        <f>VLOOKUP(vendite[[#This Row],[ID tipo pagamento]],'Dati di Supporto'!$O$12:$P$16,2)</f>
        <v>Contanti</v>
      </c>
    </row>
    <row r="438" spans="1:11" x14ac:dyDescent="0.45">
      <c r="A438" s="1">
        <v>174</v>
      </c>
      <c r="B438" s="27">
        <v>41796</v>
      </c>
      <c r="C438" s="1" t="s">
        <v>2</v>
      </c>
      <c r="D438" s="1" t="s">
        <v>101</v>
      </c>
      <c r="E438" s="1" t="s">
        <v>10</v>
      </c>
      <c r="F438" s="1">
        <v>456</v>
      </c>
      <c r="G438" s="1">
        <v>5</v>
      </c>
      <c r="H438" s="1" t="str">
        <f>VLOOKUP(vendite[[#This Row],[Provincia]],'Dati di Supporto'!$B$3:$C$105,2)</f>
        <v>Emilia-Romagna</v>
      </c>
      <c r="I438" s="1" t="str">
        <f>VLOOKUP(vendite[[#This Row],[Regione]],'Dati di Supporto'!$G$3:$H$22,2)</f>
        <v>NORD</v>
      </c>
      <c r="J438" s="1" t="str">
        <f>IF(F438&lt;400,'Dati di Supporto'!$P$3,IF(AND(F438&gt;400,F438&lt;800),'Dati di Supporto'!$P$4,IF(AND(F438&gt;800,F438&lt;1200),'Dati di Supporto'!$P$5,IF(AND(F438&gt;1200,F438&lt;1500),'Dati di Supporto'!$P$6,IF(F438&gt;1500,'Dati di Supporto'!$P$7,"FALSO")))))</f>
        <v>Fascia 2 (da 400 €  a meno di 800 €)</v>
      </c>
      <c r="K438" s="1" t="str">
        <f>VLOOKUP(vendite[[#This Row],[ID tipo pagamento]],'Dati di Supporto'!$O$12:$P$16,2)</f>
        <v>Assegno Bancario</v>
      </c>
    </row>
    <row r="439" spans="1:11" x14ac:dyDescent="0.45">
      <c r="A439" s="1">
        <v>175</v>
      </c>
      <c r="B439" s="27">
        <v>41708</v>
      </c>
      <c r="C439" s="1" t="s">
        <v>2</v>
      </c>
      <c r="D439" s="1" t="s">
        <v>125</v>
      </c>
      <c r="E439" s="1" t="s">
        <v>11</v>
      </c>
      <c r="F439" s="1">
        <v>1109</v>
      </c>
      <c r="G439" s="1">
        <v>5</v>
      </c>
      <c r="H439" s="1" t="str">
        <f>VLOOKUP(vendite[[#This Row],[Provincia]],'Dati di Supporto'!$B$3:$C$105,2)</f>
        <v>Veneto</v>
      </c>
      <c r="I439" s="1" t="str">
        <f>VLOOKUP(vendite[[#This Row],[Regione]],'Dati di Supporto'!$G$3:$H$22,2)</f>
        <v>NORD</v>
      </c>
      <c r="J439" s="1" t="str">
        <f>IF(F439&lt;400,'Dati di Supporto'!$P$3,IF(AND(F439&gt;400,F439&lt;800),'Dati di Supporto'!$P$4,IF(AND(F439&gt;800,F439&lt;1200),'Dati di Supporto'!$P$5,IF(AND(F439&gt;1200,F439&lt;1500),'Dati di Supporto'!$P$6,IF(F439&gt;1500,'Dati di Supporto'!$P$7,"FALSO")))))</f>
        <v>Fascia 3 (da 800 €  a meno di 1200 €)</v>
      </c>
      <c r="K439" s="1" t="str">
        <f>VLOOKUP(vendite[[#This Row],[ID tipo pagamento]],'Dati di Supporto'!$O$12:$P$16,2)</f>
        <v>Assegno Bancario</v>
      </c>
    </row>
    <row r="440" spans="1:11" x14ac:dyDescent="0.45">
      <c r="A440" s="1">
        <v>185</v>
      </c>
      <c r="B440" s="27">
        <v>41776</v>
      </c>
      <c r="C440" s="1" t="s">
        <v>2</v>
      </c>
      <c r="D440" s="1" t="s">
        <v>131</v>
      </c>
      <c r="E440" s="1" t="s">
        <v>11</v>
      </c>
      <c r="F440" s="1">
        <v>371</v>
      </c>
      <c r="G440" s="1">
        <v>2</v>
      </c>
      <c r="H440" s="1" t="str">
        <f>VLOOKUP(vendite[[#This Row],[Provincia]],'Dati di Supporto'!$B$3:$C$105,2)</f>
        <v>Piemonte</v>
      </c>
      <c r="I440" s="1" t="str">
        <f>VLOOKUP(vendite[[#This Row],[Regione]],'Dati di Supporto'!$G$3:$H$22,2)</f>
        <v>NORD</v>
      </c>
      <c r="J440" s="1" t="str">
        <f>IF(F440&lt;400,'Dati di Supporto'!$P$3,IF(AND(F440&gt;400,F440&lt;800),'Dati di Supporto'!$P$4,IF(AND(F440&gt;800,F440&lt;1200),'Dati di Supporto'!$P$5,IF(AND(F440&gt;1200,F440&lt;1500),'Dati di Supporto'!$P$6,IF(F440&gt;1500,'Dati di Supporto'!$P$7,"FALSO")))))</f>
        <v>Fascia 1 (inferiore a 400 €)</v>
      </c>
      <c r="K440" s="1" t="str">
        <f>VLOOKUP(vendite[[#This Row],[ID tipo pagamento]],'Dati di Supporto'!$O$12:$P$16,2)</f>
        <v>Bonifico Bancario</v>
      </c>
    </row>
    <row r="441" spans="1:11" x14ac:dyDescent="0.45">
      <c r="A441" s="1">
        <v>188</v>
      </c>
      <c r="B441" s="27">
        <v>41775</v>
      </c>
      <c r="C441" s="1" t="s">
        <v>2</v>
      </c>
      <c r="D441" s="1" t="s">
        <v>98</v>
      </c>
      <c r="E441" s="1" t="s">
        <v>250</v>
      </c>
      <c r="F441" s="1">
        <v>1715</v>
      </c>
      <c r="G441" s="1">
        <v>2</v>
      </c>
      <c r="H441" s="1" t="str">
        <f>VLOOKUP(vendite[[#This Row],[Provincia]],'Dati di Supporto'!$B$3:$C$105,2)</f>
        <v>Umbria</v>
      </c>
      <c r="I441" s="1" t="str">
        <f>VLOOKUP(vendite[[#This Row],[Regione]],'Dati di Supporto'!$G$3:$H$22,2)</f>
        <v>CENTRO</v>
      </c>
      <c r="J441" s="1" t="str">
        <f>IF(F441&lt;400,'Dati di Supporto'!$P$3,IF(AND(F441&gt;400,F441&lt;800),'Dati di Supporto'!$P$4,IF(AND(F441&gt;800,F441&lt;1200),'Dati di Supporto'!$P$5,IF(AND(F441&gt;1200,F441&lt;1500),'Dati di Supporto'!$P$6,IF(F441&gt;1500,'Dati di Supporto'!$P$7,"FALSO")))))</f>
        <v>Fascia 5 (da 1500 € e oltre)</v>
      </c>
      <c r="K441" s="1" t="str">
        <f>VLOOKUP(vendite[[#This Row],[ID tipo pagamento]],'Dati di Supporto'!$O$12:$P$16,2)</f>
        <v>Bonifico Bancario</v>
      </c>
    </row>
    <row r="442" spans="1:11" x14ac:dyDescent="0.45">
      <c r="A442" s="1">
        <v>199</v>
      </c>
      <c r="B442" s="27">
        <v>41693</v>
      </c>
      <c r="C442" s="1" t="s">
        <v>2</v>
      </c>
      <c r="D442" s="1" t="s">
        <v>118</v>
      </c>
      <c r="E442" s="1" t="s">
        <v>252</v>
      </c>
      <c r="F442" s="1">
        <v>1288</v>
      </c>
      <c r="G442" s="1">
        <v>1</v>
      </c>
      <c r="H442" s="1" t="str">
        <f>VLOOKUP(vendite[[#This Row],[Provincia]],'Dati di Supporto'!$B$3:$C$105,2)</f>
        <v>Lombardia</v>
      </c>
      <c r="I442" s="1" t="str">
        <f>VLOOKUP(vendite[[#This Row],[Regione]],'Dati di Supporto'!$G$3:$H$22,2)</f>
        <v>NORD</v>
      </c>
      <c r="J442" s="1" t="str">
        <f>IF(F442&lt;400,'Dati di Supporto'!$P$3,IF(AND(F442&gt;400,F442&lt;800),'Dati di Supporto'!$P$4,IF(AND(F442&gt;800,F442&lt;1200),'Dati di Supporto'!$P$5,IF(AND(F442&gt;1200,F442&lt;1500),'Dati di Supporto'!$P$6,IF(F442&gt;1500,'Dati di Supporto'!$P$7,"FALSO")))))</f>
        <v>Fascia 4 (da 1200 €  a meno di 1500 €)</v>
      </c>
      <c r="K442" s="1" t="str">
        <f>VLOOKUP(vendite[[#This Row],[ID tipo pagamento]],'Dati di Supporto'!$O$12:$P$16,2)</f>
        <v>Contanti</v>
      </c>
    </row>
    <row r="443" spans="1:11" x14ac:dyDescent="0.45">
      <c r="A443" s="1">
        <v>213</v>
      </c>
      <c r="B443" s="27">
        <v>41705</v>
      </c>
      <c r="C443" s="1" t="s">
        <v>2</v>
      </c>
      <c r="D443" s="1" t="s">
        <v>121</v>
      </c>
      <c r="E443" s="1" t="s">
        <v>10</v>
      </c>
      <c r="F443" s="1">
        <v>1973</v>
      </c>
      <c r="G443" s="1">
        <v>1</v>
      </c>
      <c r="H443" s="1" t="str">
        <f>VLOOKUP(vendite[[#This Row],[Provincia]],'Dati di Supporto'!$B$3:$C$105,2)</f>
        <v>Umbria</v>
      </c>
      <c r="I443" s="1" t="str">
        <f>VLOOKUP(vendite[[#This Row],[Regione]],'Dati di Supporto'!$G$3:$H$22,2)</f>
        <v>CENTRO</v>
      </c>
      <c r="J443" s="1" t="str">
        <f>IF(F443&lt;400,'Dati di Supporto'!$P$3,IF(AND(F443&gt;400,F443&lt;800),'Dati di Supporto'!$P$4,IF(AND(F443&gt;800,F443&lt;1200),'Dati di Supporto'!$P$5,IF(AND(F443&gt;1200,F443&lt;1500),'Dati di Supporto'!$P$6,IF(F443&gt;1500,'Dati di Supporto'!$P$7,"FALSO")))))</f>
        <v>Fascia 5 (da 1500 € e oltre)</v>
      </c>
      <c r="K443" s="1" t="str">
        <f>VLOOKUP(vendite[[#This Row],[ID tipo pagamento]],'Dati di Supporto'!$O$12:$P$16,2)</f>
        <v>Contanti</v>
      </c>
    </row>
    <row r="444" spans="1:11" x14ac:dyDescent="0.45">
      <c r="A444" s="1">
        <v>214</v>
      </c>
      <c r="B444" s="27">
        <v>41754</v>
      </c>
      <c r="C444" s="1" t="s">
        <v>2</v>
      </c>
      <c r="D444" s="1" t="s">
        <v>120</v>
      </c>
      <c r="E444" s="1" t="s">
        <v>252</v>
      </c>
      <c r="F444" s="1">
        <v>10</v>
      </c>
      <c r="G444" s="1">
        <v>1</v>
      </c>
      <c r="H444" s="1" t="str">
        <f>VLOOKUP(vendite[[#This Row],[Provincia]],'Dati di Supporto'!$B$3:$C$105,2)</f>
        <v>Abruzzo</v>
      </c>
      <c r="I444" s="1" t="str">
        <f>VLOOKUP(vendite[[#This Row],[Regione]],'Dati di Supporto'!$G$3:$H$22,2)</f>
        <v>CENTRO</v>
      </c>
      <c r="J444" s="1" t="str">
        <f>IF(F444&lt;400,'Dati di Supporto'!$P$3,IF(AND(F444&gt;400,F444&lt;800),'Dati di Supporto'!$P$4,IF(AND(F444&gt;800,F444&lt;1200),'Dati di Supporto'!$P$5,IF(AND(F444&gt;1200,F444&lt;1500),'Dati di Supporto'!$P$6,IF(F444&gt;1500,'Dati di Supporto'!$P$7,"FALSO")))))</f>
        <v>Fascia 1 (inferiore a 400 €)</v>
      </c>
      <c r="K444" s="1" t="str">
        <f>VLOOKUP(vendite[[#This Row],[ID tipo pagamento]],'Dati di Supporto'!$O$12:$P$16,2)</f>
        <v>Contanti</v>
      </c>
    </row>
    <row r="445" spans="1:11" x14ac:dyDescent="0.45">
      <c r="A445" s="1">
        <v>215</v>
      </c>
      <c r="B445" s="27">
        <v>41750</v>
      </c>
      <c r="C445" s="1" t="s">
        <v>2</v>
      </c>
      <c r="D445" s="1" t="s">
        <v>126</v>
      </c>
      <c r="E445" s="1" t="s">
        <v>251</v>
      </c>
      <c r="F445" s="1">
        <v>328</v>
      </c>
      <c r="G445" s="1">
        <v>1</v>
      </c>
      <c r="H445" s="1" t="str">
        <f>VLOOKUP(vendite[[#This Row],[Provincia]],'Dati di Supporto'!$B$3:$C$105,2)</f>
        <v>Friuli-Venezia Giulia</v>
      </c>
      <c r="I445" s="1" t="str">
        <f>VLOOKUP(vendite[[#This Row],[Regione]],'Dati di Supporto'!$G$3:$H$22,2)</f>
        <v>NORD</v>
      </c>
      <c r="J445" s="1" t="str">
        <f>IF(F445&lt;400,'Dati di Supporto'!$P$3,IF(AND(F445&gt;400,F445&lt;800),'Dati di Supporto'!$P$4,IF(AND(F445&gt;800,F445&lt;1200),'Dati di Supporto'!$P$5,IF(AND(F445&gt;1200,F445&lt;1500),'Dati di Supporto'!$P$6,IF(F445&gt;1500,'Dati di Supporto'!$P$7,"FALSO")))))</f>
        <v>Fascia 1 (inferiore a 400 €)</v>
      </c>
      <c r="K445" s="1" t="str">
        <f>VLOOKUP(vendite[[#This Row],[ID tipo pagamento]],'Dati di Supporto'!$O$12:$P$16,2)</f>
        <v>Contanti</v>
      </c>
    </row>
    <row r="446" spans="1:11" x14ac:dyDescent="0.45">
      <c r="A446" s="1">
        <v>218</v>
      </c>
      <c r="B446" s="27">
        <v>41649</v>
      </c>
      <c r="C446" s="1" t="s">
        <v>2</v>
      </c>
      <c r="D446" s="1" t="s">
        <v>113</v>
      </c>
      <c r="E446" s="1" t="s">
        <v>252</v>
      </c>
      <c r="F446" s="1">
        <v>1656</v>
      </c>
      <c r="G446" s="1">
        <v>5</v>
      </c>
      <c r="H446" s="1" t="str">
        <f>VLOOKUP(vendite[[#This Row],[Provincia]],'Dati di Supporto'!$B$3:$C$105,2)</f>
        <v>Campania</v>
      </c>
      <c r="I446" s="1" t="str">
        <f>VLOOKUP(vendite[[#This Row],[Regione]],'Dati di Supporto'!$G$3:$H$22,2)</f>
        <v>SUD</v>
      </c>
      <c r="J446" s="1" t="str">
        <f>IF(F446&lt;400,'Dati di Supporto'!$P$3,IF(AND(F446&gt;400,F446&lt;800),'Dati di Supporto'!$P$4,IF(AND(F446&gt;800,F446&lt;1200),'Dati di Supporto'!$P$5,IF(AND(F446&gt;1200,F446&lt;1500),'Dati di Supporto'!$P$6,IF(F446&gt;1500,'Dati di Supporto'!$P$7,"FALSO")))))</f>
        <v>Fascia 5 (da 1500 € e oltre)</v>
      </c>
      <c r="K446" s="1" t="str">
        <f>VLOOKUP(vendite[[#This Row],[ID tipo pagamento]],'Dati di Supporto'!$O$12:$P$16,2)</f>
        <v>Assegno Bancario</v>
      </c>
    </row>
    <row r="447" spans="1:11" x14ac:dyDescent="0.45">
      <c r="A447" s="1">
        <v>224</v>
      </c>
      <c r="B447" s="27">
        <v>41679</v>
      </c>
      <c r="C447" s="1" t="s">
        <v>2</v>
      </c>
      <c r="D447" s="1" t="s">
        <v>124</v>
      </c>
      <c r="E447" s="1" t="s">
        <v>11</v>
      </c>
      <c r="F447" s="1">
        <v>582</v>
      </c>
      <c r="G447" s="1">
        <v>3</v>
      </c>
      <c r="H447" s="1" t="str">
        <f>VLOOKUP(vendite[[#This Row],[Provincia]],'Dati di Supporto'!$B$3:$C$105,2)</f>
        <v>Trentino-Alto Adige</v>
      </c>
      <c r="I447" s="1" t="str">
        <f>VLOOKUP(vendite[[#This Row],[Regione]],'Dati di Supporto'!$G$3:$H$22,2)</f>
        <v>NORD</v>
      </c>
      <c r="J447" s="1" t="str">
        <f>IF(F447&lt;400,'Dati di Supporto'!$P$3,IF(AND(F447&gt;400,F447&lt;800),'Dati di Supporto'!$P$4,IF(AND(F447&gt;800,F447&lt;1200),'Dati di Supporto'!$P$5,IF(AND(F447&gt;1200,F447&lt;1500),'Dati di Supporto'!$P$6,IF(F447&gt;1500,'Dati di Supporto'!$P$7,"FALSO")))))</f>
        <v>Fascia 2 (da 400 €  a meno di 800 €)</v>
      </c>
      <c r="K447" s="1" t="str">
        <f>VLOOKUP(vendite[[#This Row],[ID tipo pagamento]],'Dati di Supporto'!$O$12:$P$16,2)</f>
        <v>Carta di credito</v>
      </c>
    </row>
    <row r="448" spans="1:11" x14ac:dyDescent="0.45">
      <c r="A448" s="1">
        <v>231</v>
      </c>
      <c r="B448" s="27">
        <v>41660</v>
      </c>
      <c r="C448" s="1" t="s">
        <v>2</v>
      </c>
      <c r="D448" s="1" t="s">
        <v>105</v>
      </c>
      <c r="E448" s="1" t="s">
        <v>252</v>
      </c>
      <c r="F448" s="1">
        <v>965</v>
      </c>
      <c r="G448" s="1">
        <v>1</v>
      </c>
      <c r="H448" s="1" t="str">
        <f>VLOOKUP(vendite[[#This Row],[Provincia]],'Dati di Supporto'!$B$3:$C$105,2)</f>
        <v>Basilicata</v>
      </c>
      <c r="I448" s="1" t="str">
        <f>VLOOKUP(vendite[[#This Row],[Regione]],'Dati di Supporto'!$G$3:$H$22,2)</f>
        <v>SUD</v>
      </c>
      <c r="J448" s="1" t="str">
        <f>IF(F448&lt;400,'Dati di Supporto'!$P$3,IF(AND(F448&gt;400,F448&lt;800),'Dati di Supporto'!$P$4,IF(AND(F448&gt;800,F448&lt;1200),'Dati di Supporto'!$P$5,IF(AND(F448&gt;1200,F448&lt;1500),'Dati di Supporto'!$P$6,IF(F448&gt;1500,'Dati di Supporto'!$P$7,"FALSO")))))</f>
        <v>Fascia 3 (da 800 €  a meno di 1200 €)</v>
      </c>
      <c r="K448" s="1" t="str">
        <f>VLOOKUP(vendite[[#This Row],[ID tipo pagamento]],'Dati di Supporto'!$O$12:$P$16,2)</f>
        <v>Contanti</v>
      </c>
    </row>
    <row r="449" spans="1:11" x14ac:dyDescent="0.45">
      <c r="A449" s="1">
        <v>232</v>
      </c>
      <c r="B449" s="27">
        <v>41657</v>
      </c>
      <c r="C449" s="1" t="s">
        <v>2</v>
      </c>
      <c r="D449" s="1" t="s">
        <v>108</v>
      </c>
      <c r="E449" s="1" t="s">
        <v>11</v>
      </c>
      <c r="F449" s="1">
        <v>93</v>
      </c>
      <c r="G449" s="1">
        <v>1</v>
      </c>
      <c r="H449" s="1" t="str">
        <f>VLOOKUP(vendite[[#This Row],[Provincia]],'Dati di Supporto'!$B$3:$C$105,2)</f>
        <v>Emilia-Romagna</v>
      </c>
      <c r="I449" s="1" t="str">
        <f>VLOOKUP(vendite[[#This Row],[Regione]],'Dati di Supporto'!$G$3:$H$22,2)</f>
        <v>NORD</v>
      </c>
      <c r="J449" s="1" t="str">
        <f>IF(F449&lt;400,'Dati di Supporto'!$P$3,IF(AND(F449&gt;400,F449&lt;800),'Dati di Supporto'!$P$4,IF(AND(F449&gt;800,F449&lt;1200),'Dati di Supporto'!$P$5,IF(AND(F449&gt;1200,F449&lt;1500),'Dati di Supporto'!$P$6,IF(F449&gt;1500,'Dati di Supporto'!$P$7,"FALSO")))))</f>
        <v>Fascia 1 (inferiore a 400 €)</v>
      </c>
      <c r="K449" s="1" t="str">
        <f>VLOOKUP(vendite[[#This Row],[ID tipo pagamento]],'Dati di Supporto'!$O$12:$P$16,2)</f>
        <v>Contanti</v>
      </c>
    </row>
    <row r="450" spans="1:11" x14ac:dyDescent="0.45">
      <c r="A450" s="1">
        <v>234</v>
      </c>
      <c r="B450" s="27">
        <v>41800</v>
      </c>
      <c r="C450" s="1" t="s">
        <v>2</v>
      </c>
      <c r="D450" s="1" t="s">
        <v>122</v>
      </c>
      <c r="E450" s="1" t="s">
        <v>251</v>
      </c>
      <c r="F450" s="1">
        <v>217</v>
      </c>
      <c r="G450" s="1">
        <v>5</v>
      </c>
      <c r="H450" s="1" t="str">
        <f>VLOOKUP(vendite[[#This Row],[Provincia]],'Dati di Supporto'!$B$3:$C$105,2)</f>
        <v>Piemonte</v>
      </c>
      <c r="I450" s="1" t="str">
        <f>VLOOKUP(vendite[[#This Row],[Regione]],'Dati di Supporto'!$G$3:$H$22,2)</f>
        <v>NORD</v>
      </c>
      <c r="J450" s="1" t="str">
        <f>IF(F450&lt;400,'Dati di Supporto'!$P$3,IF(AND(F450&gt;400,F450&lt;800),'Dati di Supporto'!$P$4,IF(AND(F450&gt;800,F450&lt;1200),'Dati di Supporto'!$P$5,IF(AND(F450&gt;1200,F450&lt;1500),'Dati di Supporto'!$P$6,IF(F450&gt;1500,'Dati di Supporto'!$P$7,"FALSO")))))</f>
        <v>Fascia 1 (inferiore a 400 €)</v>
      </c>
      <c r="K450" s="1" t="str">
        <f>VLOOKUP(vendite[[#This Row],[ID tipo pagamento]],'Dati di Supporto'!$O$12:$P$16,2)</f>
        <v>Assegno Bancario</v>
      </c>
    </row>
    <row r="451" spans="1:11" x14ac:dyDescent="0.45">
      <c r="A451" s="1">
        <v>236</v>
      </c>
      <c r="B451" s="27">
        <v>41736</v>
      </c>
      <c r="C451" s="1" t="s">
        <v>2</v>
      </c>
      <c r="D451" s="1" t="s">
        <v>132</v>
      </c>
      <c r="E451" s="1" t="s">
        <v>251</v>
      </c>
      <c r="F451" s="1">
        <v>1154</v>
      </c>
      <c r="G451" s="1">
        <v>1</v>
      </c>
      <c r="H451" s="1" t="str">
        <f>VLOOKUP(vendite[[#This Row],[Provincia]],'Dati di Supporto'!$B$3:$C$105,2)</f>
        <v>Veneto</v>
      </c>
      <c r="I451" s="1" t="str">
        <f>VLOOKUP(vendite[[#This Row],[Regione]],'Dati di Supporto'!$G$3:$H$22,2)</f>
        <v>NORD</v>
      </c>
      <c r="J451" s="1" t="str">
        <f>IF(F451&lt;400,'Dati di Supporto'!$P$3,IF(AND(F451&gt;400,F451&lt;800),'Dati di Supporto'!$P$4,IF(AND(F451&gt;800,F451&lt;1200),'Dati di Supporto'!$P$5,IF(AND(F451&gt;1200,F451&lt;1500),'Dati di Supporto'!$P$6,IF(F451&gt;1500,'Dati di Supporto'!$P$7,"FALSO")))))</f>
        <v>Fascia 3 (da 800 €  a meno di 1200 €)</v>
      </c>
      <c r="K451" s="1" t="str">
        <f>VLOOKUP(vendite[[#This Row],[ID tipo pagamento]],'Dati di Supporto'!$O$12:$P$16,2)</f>
        <v>Contanti</v>
      </c>
    </row>
    <row r="452" spans="1:11" x14ac:dyDescent="0.45">
      <c r="A452" s="1">
        <v>247</v>
      </c>
      <c r="B452" s="27">
        <v>41679</v>
      </c>
      <c r="C452" s="1" t="s">
        <v>2</v>
      </c>
      <c r="D452" s="1" t="s">
        <v>130</v>
      </c>
      <c r="E452" s="1" t="s">
        <v>251</v>
      </c>
      <c r="F452" s="1">
        <v>534</v>
      </c>
      <c r="G452" s="1">
        <v>5</v>
      </c>
      <c r="H452" s="1" t="str">
        <f>VLOOKUP(vendite[[#This Row],[Provincia]],'Dati di Supporto'!$B$3:$C$105,2)</f>
        <v>Piemonte</v>
      </c>
      <c r="I452" s="1" t="str">
        <f>VLOOKUP(vendite[[#This Row],[Regione]],'Dati di Supporto'!$G$3:$H$22,2)</f>
        <v>NORD</v>
      </c>
      <c r="J452" s="1" t="str">
        <f>IF(F452&lt;400,'Dati di Supporto'!$P$3,IF(AND(F452&gt;400,F452&lt;800),'Dati di Supporto'!$P$4,IF(AND(F452&gt;800,F452&lt;1200),'Dati di Supporto'!$P$5,IF(AND(F452&gt;1200,F452&lt;1500),'Dati di Supporto'!$P$6,IF(F452&gt;1500,'Dati di Supporto'!$P$7,"FALSO")))))</f>
        <v>Fascia 2 (da 400 €  a meno di 800 €)</v>
      </c>
      <c r="K452" s="1" t="str">
        <f>VLOOKUP(vendite[[#This Row],[ID tipo pagamento]],'Dati di Supporto'!$O$12:$P$16,2)</f>
        <v>Assegno Bancario</v>
      </c>
    </row>
    <row r="453" spans="1:11" x14ac:dyDescent="0.45">
      <c r="A453" s="1">
        <v>249</v>
      </c>
      <c r="B453" s="27">
        <v>41665</v>
      </c>
      <c r="C453" s="1" t="s">
        <v>2</v>
      </c>
      <c r="D453" s="1" t="s">
        <v>102</v>
      </c>
      <c r="E453" s="1" t="s">
        <v>251</v>
      </c>
      <c r="F453" s="1">
        <v>416</v>
      </c>
      <c r="G453" s="1">
        <v>3</v>
      </c>
      <c r="H453" s="1" t="str">
        <f>VLOOKUP(vendite[[#This Row],[Provincia]],'Dati di Supporto'!$B$3:$C$105,2)</f>
        <v>Toscana</v>
      </c>
      <c r="I453" s="1" t="str">
        <f>VLOOKUP(vendite[[#This Row],[Regione]],'Dati di Supporto'!$G$3:$H$22,2)</f>
        <v>CENTRO</v>
      </c>
      <c r="J453" s="1" t="str">
        <f>IF(F453&lt;400,'Dati di Supporto'!$P$3,IF(AND(F453&gt;400,F453&lt;800),'Dati di Supporto'!$P$4,IF(AND(F453&gt;800,F453&lt;1200),'Dati di Supporto'!$P$5,IF(AND(F453&gt;1200,F453&lt;1500),'Dati di Supporto'!$P$6,IF(F453&gt;1500,'Dati di Supporto'!$P$7,"FALSO")))))</f>
        <v>Fascia 2 (da 400 €  a meno di 800 €)</v>
      </c>
      <c r="K453" s="1" t="str">
        <f>VLOOKUP(vendite[[#This Row],[ID tipo pagamento]],'Dati di Supporto'!$O$12:$P$16,2)</f>
        <v>Carta di credito</v>
      </c>
    </row>
    <row r="454" spans="1:11" x14ac:dyDescent="0.45">
      <c r="A454" s="1">
        <v>252</v>
      </c>
      <c r="B454" s="27">
        <v>41670</v>
      </c>
      <c r="C454" s="1" t="s">
        <v>2</v>
      </c>
      <c r="D454" s="1" t="s">
        <v>134</v>
      </c>
      <c r="E454" s="1" t="s">
        <v>10</v>
      </c>
      <c r="F454" s="1">
        <v>1762</v>
      </c>
      <c r="G454" s="1">
        <v>3</v>
      </c>
      <c r="H454" s="1" t="str">
        <f>VLOOKUP(vendite[[#This Row],[Provincia]],'Dati di Supporto'!$B$3:$C$105,2)</f>
        <v>Veneto</v>
      </c>
      <c r="I454" s="1" t="str">
        <f>VLOOKUP(vendite[[#This Row],[Regione]],'Dati di Supporto'!$G$3:$H$22,2)</f>
        <v>NORD</v>
      </c>
      <c r="J454" s="1" t="str">
        <f>IF(F454&lt;400,'Dati di Supporto'!$P$3,IF(AND(F454&gt;400,F454&lt;800),'Dati di Supporto'!$P$4,IF(AND(F454&gt;800,F454&lt;1200),'Dati di Supporto'!$P$5,IF(AND(F454&gt;1200,F454&lt;1500),'Dati di Supporto'!$P$6,IF(F454&gt;1500,'Dati di Supporto'!$P$7,"FALSO")))))</f>
        <v>Fascia 5 (da 1500 € e oltre)</v>
      </c>
      <c r="K454" s="1" t="str">
        <f>VLOOKUP(vendite[[#This Row],[ID tipo pagamento]],'Dati di Supporto'!$O$12:$P$16,2)</f>
        <v>Carta di credito</v>
      </c>
    </row>
    <row r="455" spans="1:11" x14ac:dyDescent="0.45">
      <c r="A455" s="1">
        <v>256</v>
      </c>
      <c r="B455" s="27">
        <v>41788</v>
      </c>
      <c r="C455" s="1" t="s">
        <v>2</v>
      </c>
      <c r="D455" s="1" t="s">
        <v>99</v>
      </c>
      <c r="E455" s="1" t="s">
        <v>252</v>
      </c>
      <c r="F455" s="1">
        <v>1596</v>
      </c>
      <c r="G455" s="1">
        <v>1</v>
      </c>
      <c r="H455" s="1" t="str">
        <f>VLOOKUP(vendite[[#This Row],[Provincia]],'Dati di Supporto'!$B$3:$C$105,2)</f>
        <v>Marche</v>
      </c>
      <c r="I455" s="1" t="str">
        <f>VLOOKUP(vendite[[#This Row],[Regione]],'Dati di Supporto'!$G$3:$H$22,2)</f>
        <v>CENTRO</v>
      </c>
      <c r="J455" s="1" t="str">
        <f>IF(F455&lt;400,'Dati di Supporto'!$P$3,IF(AND(F455&gt;400,F455&lt;800),'Dati di Supporto'!$P$4,IF(AND(F455&gt;800,F455&lt;1200),'Dati di Supporto'!$P$5,IF(AND(F455&gt;1200,F455&lt;1500),'Dati di Supporto'!$P$6,IF(F455&gt;1500,'Dati di Supporto'!$P$7,"FALSO")))))</f>
        <v>Fascia 5 (da 1500 € e oltre)</v>
      </c>
      <c r="K455" s="1" t="str">
        <f>VLOOKUP(vendite[[#This Row],[ID tipo pagamento]],'Dati di Supporto'!$O$12:$P$16,2)</f>
        <v>Contanti</v>
      </c>
    </row>
    <row r="456" spans="1:11" x14ac:dyDescent="0.45">
      <c r="A456" s="1">
        <v>261</v>
      </c>
      <c r="B456" s="27">
        <v>41766</v>
      </c>
      <c r="C456" s="1" t="s">
        <v>2</v>
      </c>
      <c r="D456" s="1" t="s">
        <v>97</v>
      </c>
      <c r="E456" s="1" t="s">
        <v>250</v>
      </c>
      <c r="F456" s="1">
        <v>830</v>
      </c>
      <c r="G456" s="1">
        <v>5</v>
      </c>
      <c r="H456" s="1" t="str">
        <f>VLOOKUP(vendite[[#This Row],[Provincia]],'Dati di Supporto'!$B$3:$C$105,2)</f>
        <v>Lombardia</v>
      </c>
      <c r="I456" s="1" t="str">
        <f>VLOOKUP(vendite[[#This Row],[Regione]],'Dati di Supporto'!$G$3:$H$22,2)</f>
        <v>NORD</v>
      </c>
      <c r="J456" s="1" t="str">
        <f>IF(F456&lt;400,'Dati di Supporto'!$P$3,IF(AND(F456&gt;400,F456&lt;800),'Dati di Supporto'!$P$4,IF(AND(F456&gt;800,F456&lt;1200),'Dati di Supporto'!$P$5,IF(AND(F456&gt;1200,F456&lt;1500),'Dati di Supporto'!$P$6,IF(F456&gt;1500,'Dati di Supporto'!$P$7,"FALSO")))))</f>
        <v>Fascia 3 (da 800 €  a meno di 1200 €)</v>
      </c>
      <c r="K456" s="1" t="str">
        <f>VLOOKUP(vendite[[#This Row],[ID tipo pagamento]],'Dati di Supporto'!$O$12:$P$16,2)</f>
        <v>Assegno Bancario</v>
      </c>
    </row>
    <row r="457" spans="1:11" x14ac:dyDescent="0.45">
      <c r="A457" s="1">
        <v>264</v>
      </c>
      <c r="B457" s="27">
        <v>41743</v>
      </c>
      <c r="C457" s="1" t="s">
        <v>2</v>
      </c>
      <c r="D457" s="1" t="s">
        <v>98</v>
      </c>
      <c r="E457" s="1" t="s">
        <v>11</v>
      </c>
      <c r="F457" s="1">
        <v>1160</v>
      </c>
      <c r="G457" s="1">
        <v>5</v>
      </c>
      <c r="H457" s="1" t="str">
        <f>VLOOKUP(vendite[[#This Row],[Provincia]],'Dati di Supporto'!$B$3:$C$105,2)</f>
        <v>Umbria</v>
      </c>
      <c r="I457" s="1" t="str">
        <f>VLOOKUP(vendite[[#This Row],[Regione]],'Dati di Supporto'!$G$3:$H$22,2)</f>
        <v>CENTRO</v>
      </c>
      <c r="J457" s="1" t="str">
        <f>IF(F457&lt;400,'Dati di Supporto'!$P$3,IF(AND(F457&gt;400,F457&lt;800),'Dati di Supporto'!$P$4,IF(AND(F457&gt;800,F457&lt;1200),'Dati di Supporto'!$P$5,IF(AND(F457&gt;1200,F457&lt;1500),'Dati di Supporto'!$P$6,IF(F457&gt;1500,'Dati di Supporto'!$P$7,"FALSO")))))</f>
        <v>Fascia 3 (da 800 €  a meno di 1200 €)</v>
      </c>
      <c r="K457" s="1" t="str">
        <f>VLOOKUP(vendite[[#This Row],[ID tipo pagamento]],'Dati di Supporto'!$O$12:$P$16,2)</f>
        <v>Assegno Bancario</v>
      </c>
    </row>
    <row r="458" spans="1:11" x14ac:dyDescent="0.45">
      <c r="A458" s="1">
        <v>270</v>
      </c>
      <c r="B458" s="27">
        <v>41774</v>
      </c>
      <c r="C458" s="1" t="s">
        <v>2</v>
      </c>
      <c r="D458" s="1" t="s">
        <v>108</v>
      </c>
      <c r="E458" s="1" t="s">
        <v>250</v>
      </c>
      <c r="F458" s="1">
        <v>1475</v>
      </c>
      <c r="G458" s="1">
        <v>3</v>
      </c>
      <c r="H458" s="1" t="str">
        <f>VLOOKUP(vendite[[#This Row],[Provincia]],'Dati di Supporto'!$B$3:$C$105,2)</f>
        <v>Emilia-Romagna</v>
      </c>
      <c r="I458" s="1" t="str">
        <f>VLOOKUP(vendite[[#This Row],[Regione]],'Dati di Supporto'!$G$3:$H$22,2)</f>
        <v>NORD</v>
      </c>
      <c r="J458" s="1" t="str">
        <f>IF(F458&lt;400,'Dati di Supporto'!$P$3,IF(AND(F458&gt;400,F458&lt;800),'Dati di Supporto'!$P$4,IF(AND(F458&gt;800,F458&lt;1200),'Dati di Supporto'!$P$5,IF(AND(F458&gt;1200,F458&lt;1500),'Dati di Supporto'!$P$6,IF(F458&gt;1500,'Dati di Supporto'!$P$7,"FALSO")))))</f>
        <v>Fascia 4 (da 1200 €  a meno di 1500 €)</v>
      </c>
      <c r="K458" s="1" t="str">
        <f>VLOOKUP(vendite[[#This Row],[ID tipo pagamento]],'Dati di Supporto'!$O$12:$P$16,2)</f>
        <v>Carta di credito</v>
      </c>
    </row>
    <row r="459" spans="1:11" x14ac:dyDescent="0.45">
      <c r="A459" s="1">
        <v>277</v>
      </c>
      <c r="B459" s="27">
        <v>41778</v>
      </c>
      <c r="C459" s="1" t="s">
        <v>2</v>
      </c>
      <c r="D459" s="1" t="s">
        <v>100</v>
      </c>
      <c r="E459" s="1" t="s">
        <v>250</v>
      </c>
      <c r="F459" s="1">
        <v>1313</v>
      </c>
      <c r="G459" s="1">
        <v>3</v>
      </c>
      <c r="H459" s="1" t="str">
        <f>VLOOKUP(vendite[[#This Row],[Provincia]],'Dati di Supporto'!$B$3:$C$105,2)</f>
        <v>Abruzzo</v>
      </c>
      <c r="I459" s="1" t="str">
        <f>VLOOKUP(vendite[[#This Row],[Regione]],'Dati di Supporto'!$G$3:$H$22,2)</f>
        <v>CENTRO</v>
      </c>
      <c r="J459" s="1" t="str">
        <f>IF(F459&lt;400,'Dati di Supporto'!$P$3,IF(AND(F459&gt;400,F459&lt;800),'Dati di Supporto'!$P$4,IF(AND(F459&gt;800,F459&lt;1200),'Dati di Supporto'!$P$5,IF(AND(F459&gt;1200,F459&lt;1500),'Dati di Supporto'!$P$6,IF(F459&gt;1500,'Dati di Supporto'!$P$7,"FALSO")))))</f>
        <v>Fascia 4 (da 1200 €  a meno di 1500 €)</v>
      </c>
      <c r="K459" s="1" t="str">
        <f>VLOOKUP(vendite[[#This Row],[ID tipo pagamento]],'Dati di Supporto'!$O$12:$P$16,2)</f>
        <v>Carta di credito</v>
      </c>
    </row>
    <row r="460" spans="1:11" x14ac:dyDescent="0.45">
      <c r="A460" s="1">
        <v>278</v>
      </c>
      <c r="B460" s="27">
        <v>41758</v>
      </c>
      <c r="C460" s="1" t="s">
        <v>2</v>
      </c>
      <c r="D460" s="1" t="s">
        <v>211</v>
      </c>
      <c r="E460" s="1" t="s">
        <v>251</v>
      </c>
      <c r="F460" s="1">
        <v>535</v>
      </c>
      <c r="G460" s="1">
        <v>4</v>
      </c>
      <c r="H460" s="1" t="str">
        <f>VLOOKUP(vendite[[#This Row],[Provincia]],'Dati di Supporto'!$B$3:$C$105,2)</f>
        <v>Calabria</v>
      </c>
      <c r="I460" s="1" t="str">
        <f>VLOOKUP(vendite[[#This Row],[Regione]],'Dati di Supporto'!$G$3:$H$22,2)</f>
        <v>SUD</v>
      </c>
      <c r="J460" s="1" t="str">
        <f>IF(F460&lt;400,'Dati di Supporto'!$P$3,IF(AND(F460&gt;400,F460&lt;800),'Dati di Supporto'!$P$4,IF(AND(F460&gt;800,F460&lt;1200),'Dati di Supporto'!$P$5,IF(AND(F460&gt;1200,F460&lt;1500),'Dati di Supporto'!$P$6,IF(F460&gt;1500,'Dati di Supporto'!$P$7,"FALSO")))))</f>
        <v>Fascia 2 (da 400 €  a meno di 800 €)</v>
      </c>
      <c r="K460" s="1" t="str">
        <f>VLOOKUP(vendite[[#This Row],[ID tipo pagamento]],'Dati di Supporto'!$O$12:$P$16,2)</f>
        <v>Bollettino postale</v>
      </c>
    </row>
    <row r="461" spans="1:11" x14ac:dyDescent="0.45">
      <c r="A461" s="1">
        <v>279</v>
      </c>
      <c r="B461" s="27">
        <v>41743</v>
      </c>
      <c r="C461" s="1" t="s">
        <v>2</v>
      </c>
      <c r="D461" s="1" t="s">
        <v>106</v>
      </c>
      <c r="E461" s="1" t="s">
        <v>250</v>
      </c>
      <c r="F461" s="1">
        <v>930</v>
      </c>
      <c r="G461" s="1">
        <v>5</v>
      </c>
      <c r="H461" s="1" t="str">
        <f>VLOOKUP(vendite[[#This Row],[Provincia]],'Dati di Supporto'!$B$3:$C$105,2)</f>
        <v>Toscana</v>
      </c>
      <c r="I461" s="1" t="str">
        <f>VLOOKUP(vendite[[#This Row],[Regione]],'Dati di Supporto'!$G$3:$H$22,2)</f>
        <v>CENTRO</v>
      </c>
      <c r="J461" s="1" t="str">
        <f>IF(F461&lt;400,'Dati di Supporto'!$P$3,IF(AND(F461&gt;400,F461&lt;800),'Dati di Supporto'!$P$4,IF(AND(F461&gt;800,F461&lt;1200),'Dati di Supporto'!$P$5,IF(AND(F461&gt;1200,F461&lt;1500),'Dati di Supporto'!$P$6,IF(F461&gt;1500,'Dati di Supporto'!$P$7,"FALSO")))))</f>
        <v>Fascia 3 (da 800 €  a meno di 1200 €)</v>
      </c>
      <c r="K461" s="1" t="str">
        <f>VLOOKUP(vendite[[#This Row],[ID tipo pagamento]],'Dati di Supporto'!$O$12:$P$16,2)</f>
        <v>Assegno Bancario</v>
      </c>
    </row>
    <row r="462" spans="1:11" x14ac:dyDescent="0.45">
      <c r="A462" s="1">
        <v>289</v>
      </c>
      <c r="B462" s="27">
        <v>41770</v>
      </c>
      <c r="C462" s="1" t="s">
        <v>2</v>
      </c>
      <c r="D462" s="1" t="s">
        <v>104</v>
      </c>
      <c r="E462" s="1" t="s">
        <v>251</v>
      </c>
      <c r="F462" s="1">
        <v>12</v>
      </c>
      <c r="G462" s="1">
        <v>4</v>
      </c>
      <c r="H462" s="1" t="str">
        <f>VLOOKUP(vendite[[#This Row],[Provincia]],'Dati di Supporto'!$B$3:$C$105,2)</f>
        <v>Friuli-Venezia Giulia</v>
      </c>
      <c r="I462" s="1" t="str">
        <f>VLOOKUP(vendite[[#This Row],[Regione]],'Dati di Supporto'!$G$3:$H$22,2)</f>
        <v>NORD</v>
      </c>
      <c r="J462" s="1" t="str">
        <f>IF(F462&lt;400,'Dati di Supporto'!$P$3,IF(AND(F462&gt;400,F462&lt;800),'Dati di Supporto'!$P$4,IF(AND(F462&gt;800,F462&lt;1200),'Dati di Supporto'!$P$5,IF(AND(F462&gt;1200,F462&lt;1500),'Dati di Supporto'!$P$6,IF(F462&gt;1500,'Dati di Supporto'!$P$7,"FALSO")))))</f>
        <v>Fascia 1 (inferiore a 400 €)</v>
      </c>
      <c r="K462" s="1" t="str">
        <f>VLOOKUP(vendite[[#This Row],[ID tipo pagamento]],'Dati di Supporto'!$O$12:$P$16,2)</f>
        <v>Bollettino postale</v>
      </c>
    </row>
    <row r="463" spans="1:11" x14ac:dyDescent="0.45">
      <c r="A463" s="1">
        <v>298</v>
      </c>
      <c r="B463" s="27">
        <v>41654</v>
      </c>
      <c r="C463" s="1" t="s">
        <v>2</v>
      </c>
      <c r="D463" s="1" t="s">
        <v>117</v>
      </c>
      <c r="E463" s="1" t="s">
        <v>11</v>
      </c>
      <c r="F463" s="1">
        <v>1206</v>
      </c>
      <c r="G463" s="1">
        <v>1</v>
      </c>
      <c r="H463" s="1" t="str">
        <f>VLOOKUP(vendite[[#This Row],[Provincia]],'Dati di Supporto'!$B$3:$C$105,2)</f>
        <v>Sicilia</v>
      </c>
      <c r="I463" s="1" t="str">
        <f>VLOOKUP(vendite[[#This Row],[Regione]],'Dati di Supporto'!$G$3:$H$22,2)</f>
        <v>ISOLE</v>
      </c>
      <c r="J463" s="1" t="str">
        <f>IF(F463&lt;400,'Dati di Supporto'!$P$3,IF(AND(F463&gt;400,F463&lt;800),'Dati di Supporto'!$P$4,IF(AND(F463&gt;800,F463&lt;1200),'Dati di Supporto'!$P$5,IF(AND(F463&gt;1200,F463&lt;1500),'Dati di Supporto'!$P$6,IF(F463&gt;1500,'Dati di Supporto'!$P$7,"FALSO")))))</f>
        <v>Fascia 4 (da 1200 €  a meno di 1500 €)</v>
      </c>
      <c r="K463" s="1" t="str">
        <f>VLOOKUP(vendite[[#This Row],[ID tipo pagamento]],'Dati di Supporto'!$O$12:$P$16,2)</f>
        <v>Contanti</v>
      </c>
    </row>
    <row r="464" spans="1:11" x14ac:dyDescent="0.45">
      <c r="A464" s="1">
        <v>303</v>
      </c>
      <c r="B464" s="27">
        <v>41764</v>
      </c>
      <c r="C464" s="1" t="s">
        <v>2</v>
      </c>
      <c r="D464" s="1" t="s">
        <v>111</v>
      </c>
      <c r="E464" s="1" t="s">
        <v>251</v>
      </c>
      <c r="F464" s="1">
        <v>1996</v>
      </c>
      <c r="G464" s="1">
        <v>2</v>
      </c>
      <c r="H464" s="1" t="str">
        <f>VLOOKUP(vendite[[#This Row],[Provincia]],'Dati di Supporto'!$B$3:$C$105,2)</f>
        <v>Lazio</v>
      </c>
      <c r="I464" s="1" t="str">
        <f>VLOOKUP(vendite[[#This Row],[Regione]],'Dati di Supporto'!$G$3:$H$22,2)</f>
        <v>CENTRO</v>
      </c>
      <c r="J464" s="1" t="str">
        <f>IF(F464&lt;400,'Dati di Supporto'!$P$3,IF(AND(F464&gt;400,F464&lt;800),'Dati di Supporto'!$P$4,IF(AND(F464&gt;800,F464&lt;1200),'Dati di Supporto'!$P$5,IF(AND(F464&gt;1200,F464&lt;1500),'Dati di Supporto'!$P$6,IF(F464&gt;1500,'Dati di Supporto'!$P$7,"FALSO")))))</f>
        <v>Fascia 5 (da 1500 € e oltre)</v>
      </c>
      <c r="K464" s="1" t="str">
        <f>VLOOKUP(vendite[[#This Row],[ID tipo pagamento]],'Dati di Supporto'!$O$12:$P$16,2)</f>
        <v>Bonifico Bancario</v>
      </c>
    </row>
    <row r="465" spans="1:11" x14ac:dyDescent="0.45">
      <c r="A465" s="1">
        <v>311</v>
      </c>
      <c r="B465" s="27">
        <v>41697</v>
      </c>
      <c r="C465" s="1" t="s">
        <v>2</v>
      </c>
      <c r="D465" s="1" t="s">
        <v>112</v>
      </c>
      <c r="E465" s="1" t="s">
        <v>250</v>
      </c>
      <c r="F465" s="1">
        <v>1330</v>
      </c>
      <c r="G465" s="1">
        <v>5</v>
      </c>
      <c r="H465" s="1" t="str">
        <f>VLOOKUP(vendite[[#This Row],[Provincia]],'Dati di Supporto'!$B$3:$C$105,2)</f>
        <v>Veneto</v>
      </c>
      <c r="I465" s="1" t="str">
        <f>VLOOKUP(vendite[[#This Row],[Regione]],'Dati di Supporto'!$G$3:$H$22,2)</f>
        <v>NORD</v>
      </c>
      <c r="J465" s="1" t="str">
        <f>IF(F465&lt;400,'Dati di Supporto'!$P$3,IF(AND(F465&gt;400,F465&lt;800),'Dati di Supporto'!$P$4,IF(AND(F465&gt;800,F465&lt;1200),'Dati di Supporto'!$P$5,IF(AND(F465&gt;1200,F465&lt;1500),'Dati di Supporto'!$P$6,IF(F465&gt;1500,'Dati di Supporto'!$P$7,"FALSO")))))</f>
        <v>Fascia 4 (da 1200 €  a meno di 1500 €)</v>
      </c>
      <c r="K465" s="1" t="str">
        <f>VLOOKUP(vendite[[#This Row],[ID tipo pagamento]],'Dati di Supporto'!$O$12:$P$16,2)</f>
        <v>Assegno Bancario</v>
      </c>
    </row>
    <row r="466" spans="1:11" x14ac:dyDescent="0.45">
      <c r="A466" s="1">
        <v>312</v>
      </c>
      <c r="B466" s="27">
        <v>41678</v>
      </c>
      <c r="C466" s="1" t="s">
        <v>2</v>
      </c>
      <c r="D466" s="1" t="s">
        <v>211</v>
      </c>
      <c r="E466" s="1" t="s">
        <v>10</v>
      </c>
      <c r="F466" s="1">
        <v>1515</v>
      </c>
      <c r="G466" s="1">
        <v>3</v>
      </c>
      <c r="H466" s="1" t="str">
        <f>VLOOKUP(vendite[[#This Row],[Provincia]],'Dati di Supporto'!$B$3:$C$105,2)</f>
        <v>Calabria</v>
      </c>
      <c r="I466" s="1" t="str">
        <f>VLOOKUP(vendite[[#This Row],[Regione]],'Dati di Supporto'!$G$3:$H$22,2)</f>
        <v>SUD</v>
      </c>
      <c r="J466" s="1" t="str">
        <f>IF(F466&lt;400,'Dati di Supporto'!$P$3,IF(AND(F466&gt;400,F466&lt;800),'Dati di Supporto'!$P$4,IF(AND(F466&gt;800,F466&lt;1200),'Dati di Supporto'!$P$5,IF(AND(F466&gt;1200,F466&lt;1500),'Dati di Supporto'!$P$6,IF(F466&gt;1500,'Dati di Supporto'!$P$7,"FALSO")))))</f>
        <v>Fascia 5 (da 1500 € e oltre)</v>
      </c>
      <c r="K466" s="1" t="str">
        <f>VLOOKUP(vendite[[#This Row],[ID tipo pagamento]],'Dati di Supporto'!$O$12:$P$16,2)</f>
        <v>Carta di credito</v>
      </c>
    </row>
    <row r="467" spans="1:11" x14ac:dyDescent="0.45">
      <c r="A467" s="1">
        <v>324</v>
      </c>
      <c r="B467" s="27">
        <v>41658</v>
      </c>
      <c r="C467" s="1" t="s">
        <v>2</v>
      </c>
      <c r="D467" s="1" t="s">
        <v>100</v>
      </c>
      <c r="E467" s="1" t="s">
        <v>10</v>
      </c>
      <c r="F467" s="1">
        <v>242</v>
      </c>
      <c r="G467" s="1">
        <v>1</v>
      </c>
      <c r="H467" s="1" t="str">
        <f>VLOOKUP(vendite[[#This Row],[Provincia]],'Dati di Supporto'!$B$3:$C$105,2)</f>
        <v>Abruzzo</v>
      </c>
      <c r="I467" s="1" t="str">
        <f>VLOOKUP(vendite[[#This Row],[Regione]],'Dati di Supporto'!$G$3:$H$22,2)</f>
        <v>CENTRO</v>
      </c>
      <c r="J467" s="1" t="str">
        <f>IF(F467&lt;400,'Dati di Supporto'!$P$3,IF(AND(F467&gt;400,F467&lt;800),'Dati di Supporto'!$P$4,IF(AND(F467&gt;800,F467&lt;1200),'Dati di Supporto'!$P$5,IF(AND(F467&gt;1200,F467&lt;1500),'Dati di Supporto'!$P$6,IF(F467&gt;1500,'Dati di Supporto'!$P$7,"FALSO")))))</f>
        <v>Fascia 1 (inferiore a 400 €)</v>
      </c>
      <c r="K467" s="1" t="str">
        <f>VLOOKUP(vendite[[#This Row],[ID tipo pagamento]],'Dati di Supporto'!$O$12:$P$16,2)</f>
        <v>Contanti</v>
      </c>
    </row>
    <row r="468" spans="1:11" x14ac:dyDescent="0.45">
      <c r="A468" s="1">
        <v>326</v>
      </c>
      <c r="B468" s="27">
        <v>41706</v>
      </c>
      <c r="C468" s="1" t="s">
        <v>2</v>
      </c>
      <c r="D468" s="1" t="s">
        <v>135</v>
      </c>
      <c r="E468" s="1" t="s">
        <v>251</v>
      </c>
      <c r="F468" s="1">
        <v>207</v>
      </c>
      <c r="G468" s="1">
        <v>4</v>
      </c>
      <c r="H468" s="1" t="str">
        <f>VLOOKUP(vendite[[#This Row],[Provincia]],'Dati di Supporto'!$B$3:$C$105,2)</f>
        <v>Lazio</v>
      </c>
      <c r="I468" s="1" t="str">
        <f>VLOOKUP(vendite[[#This Row],[Regione]],'Dati di Supporto'!$G$3:$H$22,2)</f>
        <v>CENTRO</v>
      </c>
      <c r="J468" s="1" t="str">
        <f>IF(F468&lt;400,'Dati di Supporto'!$P$3,IF(AND(F468&gt;400,F468&lt;800),'Dati di Supporto'!$P$4,IF(AND(F468&gt;800,F468&lt;1200),'Dati di Supporto'!$P$5,IF(AND(F468&gt;1200,F468&lt;1500),'Dati di Supporto'!$P$6,IF(F468&gt;1500,'Dati di Supporto'!$P$7,"FALSO")))))</f>
        <v>Fascia 1 (inferiore a 400 €)</v>
      </c>
      <c r="K468" s="1" t="str">
        <f>VLOOKUP(vendite[[#This Row],[ID tipo pagamento]],'Dati di Supporto'!$O$12:$P$16,2)</f>
        <v>Bollettino postale</v>
      </c>
    </row>
    <row r="469" spans="1:11" x14ac:dyDescent="0.45">
      <c r="A469" s="1">
        <v>333</v>
      </c>
      <c r="B469" s="27">
        <v>41791</v>
      </c>
      <c r="C469" s="1" t="s">
        <v>2</v>
      </c>
      <c r="D469" s="1" t="s">
        <v>111</v>
      </c>
      <c r="E469" s="1" t="s">
        <v>11</v>
      </c>
      <c r="F469" s="1">
        <v>1319</v>
      </c>
      <c r="G469" s="1">
        <v>1</v>
      </c>
      <c r="H469" s="1" t="str">
        <f>VLOOKUP(vendite[[#This Row],[Provincia]],'Dati di Supporto'!$B$3:$C$105,2)</f>
        <v>Lazio</v>
      </c>
      <c r="I469" s="1" t="str">
        <f>VLOOKUP(vendite[[#This Row],[Regione]],'Dati di Supporto'!$G$3:$H$22,2)</f>
        <v>CENTRO</v>
      </c>
      <c r="J469" s="1" t="str">
        <f>IF(F469&lt;400,'Dati di Supporto'!$P$3,IF(AND(F469&gt;400,F469&lt;800),'Dati di Supporto'!$P$4,IF(AND(F469&gt;800,F469&lt;1200),'Dati di Supporto'!$P$5,IF(AND(F469&gt;1200,F469&lt;1500),'Dati di Supporto'!$P$6,IF(F469&gt;1500,'Dati di Supporto'!$P$7,"FALSO")))))</f>
        <v>Fascia 4 (da 1200 €  a meno di 1500 €)</v>
      </c>
      <c r="K469" s="1" t="str">
        <f>VLOOKUP(vendite[[#This Row],[ID tipo pagamento]],'Dati di Supporto'!$O$12:$P$16,2)</f>
        <v>Contanti</v>
      </c>
    </row>
    <row r="470" spans="1:11" x14ac:dyDescent="0.45">
      <c r="A470" s="1">
        <v>337</v>
      </c>
      <c r="B470" s="27">
        <v>41809</v>
      </c>
      <c r="C470" s="1" t="s">
        <v>2</v>
      </c>
      <c r="D470" s="1" t="s">
        <v>98</v>
      </c>
      <c r="E470" s="1" t="s">
        <v>250</v>
      </c>
      <c r="F470" s="1">
        <v>397</v>
      </c>
      <c r="G470" s="1">
        <v>2</v>
      </c>
      <c r="H470" s="1" t="str">
        <f>VLOOKUP(vendite[[#This Row],[Provincia]],'Dati di Supporto'!$B$3:$C$105,2)</f>
        <v>Umbria</v>
      </c>
      <c r="I470" s="1" t="str">
        <f>VLOOKUP(vendite[[#This Row],[Regione]],'Dati di Supporto'!$G$3:$H$22,2)</f>
        <v>CENTRO</v>
      </c>
      <c r="J470" s="1" t="str">
        <f>IF(F470&lt;400,'Dati di Supporto'!$P$3,IF(AND(F470&gt;400,F470&lt;800),'Dati di Supporto'!$P$4,IF(AND(F470&gt;800,F470&lt;1200),'Dati di Supporto'!$P$5,IF(AND(F470&gt;1200,F470&lt;1500),'Dati di Supporto'!$P$6,IF(F470&gt;1500,'Dati di Supporto'!$P$7,"FALSO")))))</f>
        <v>Fascia 1 (inferiore a 400 €)</v>
      </c>
      <c r="K470" s="1" t="str">
        <f>VLOOKUP(vendite[[#This Row],[ID tipo pagamento]],'Dati di Supporto'!$O$12:$P$16,2)</f>
        <v>Bonifico Bancario</v>
      </c>
    </row>
    <row r="471" spans="1:11" x14ac:dyDescent="0.45">
      <c r="A471" s="1">
        <v>339</v>
      </c>
      <c r="B471" s="27">
        <v>41655</v>
      </c>
      <c r="C471" s="1" t="s">
        <v>2</v>
      </c>
      <c r="D471" s="1" t="s">
        <v>113</v>
      </c>
      <c r="E471" s="1" t="s">
        <v>250</v>
      </c>
      <c r="F471" s="1">
        <v>1733</v>
      </c>
      <c r="G471" s="1">
        <v>3</v>
      </c>
      <c r="H471" s="1" t="str">
        <f>VLOOKUP(vendite[[#This Row],[Provincia]],'Dati di Supporto'!$B$3:$C$105,2)</f>
        <v>Campania</v>
      </c>
      <c r="I471" s="1" t="str">
        <f>VLOOKUP(vendite[[#This Row],[Regione]],'Dati di Supporto'!$G$3:$H$22,2)</f>
        <v>SUD</v>
      </c>
      <c r="J471" s="1" t="str">
        <f>IF(F471&lt;400,'Dati di Supporto'!$P$3,IF(AND(F471&gt;400,F471&lt;800),'Dati di Supporto'!$P$4,IF(AND(F471&gt;800,F471&lt;1200),'Dati di Supporto'!$P$5,IF(AND(F471&gt;1200,F471&lt;1500),'Dati di Supporto'!$P$6,IF(F471&gt;1500,'Dati di Supporto'!$P$7,"FALSO")))))</f>
        <v>Fascia 5 (da 1500 € e oltre)</v>
      </c>
      <c r="K471" s="1" t="str">
        <f>VLOOKUP(vendite[[#This Row],[ID tipo pagamento]],'Dati di Supporto'!$O$12:$P$16,2)</f>
        <v>Carta di credito</v>
      </c>
    </row>
    <row r="472" spans="1:11" x14ac:dyDescent="0.45">
      <c r="A472" s="1">
        <v>345</v>
      </c>
      <c r="B472" s="27">
        <v>41763</v>
      </c>
      <c r="C472" s="1" t="s">
        <v>2</v>
      </c>
      <c r="D472" s="1" t="s">
        <v>130</v>
      </c>
      <c r="E472" s="1" t="s">
        <v>250</v>
      </c>
      <c r="F472" s="1">
        <v>506</v>
      </c>
      <c r="G472" s="1">
        <v>5</v>
      </c>
      <c r="H472" s="1" t="str">
        <f>VLOOKUP(vendite[[#This Row],[Provincia]],'Dati di Supporto'!$B$3:$C$105,2)</f>
        <v>Piemonte</v>
      </c>
      <c r="I472" s="1" t="str">
        <f>VLOOKUP(vendite[[#This Row],[Regione]],'Dati di Supporto'!$G$3:$H$22,2)</f>
        <v>NORD</v>
      </c>
      <c r="J472" s="1" t="str">
        <f>IF(F472&lt;400,'Dati di Supporto'!$P$3,IF(AND(F472&gt;400,F472&lt;800),'Dati di Supporto'!$P$4,IF(AND(F472&gt;800,F472&lt;1200),'Dati di Supporto'!$P$5,IF(AND(F472&gt;1200,F472&lt;1500),'Dati di Supporto'!$P$6,IF(F472&gt;1500,'Dati di Supporto'!$P$7,"FALSO")))))</f>
        <v>Fascia 2 (da 400 €  a meno di 800 €)</v>
      </c>
      <c r="K472" s="1" t="str">
        <f>VLOOKUP(vendite[[#This Row],[ID tipo pagamento]],'Dati di Supporto'!$O$12:$P$16,2)</f>
        <v>Assegno Bancario</v>
      </c>
    </row>
    <row r="473" spans="1:11" x14ac:dyDescent="0.45">
      <c r="A473" s="1">
        <v>346</v>
      </c>
      <c r="B473" s="27">
        <v>41747</v>
      </c>
      <c r="C473" s="1" t="s">
        <v>2</v>
      </c>
      <c r="D473" s="1" t="s">
        <v>98</v>
      </c>
      <c r="E473" s="1" t="s">
        <v>252</v>
      </c>
      <c r="F473" s="1">
        <v>1170</v>
      </c>
      <c r="G473" s="1">
        <v>3</v>
      </c>
      <c r="H473" s="1" t="str">
        <f>VLOOKUP(vendite[[#This Row],[Provincia]],'Dati di Supporto'!$B$3:$C$105,2)</f>
        <v>Umbria</v>
      </c>
      <c r="I473" s="1" t="str">
        <f>VLOOKUP(vendite[[#This Row],[Regione]],'Dati di Supporto'!$G$3:$H$22,2)</f>
        <v>CENTRO</v>
      </c>
      <c r="J473" s="1" t="str">
        <f>IF(F473&lt;400,'Dati di Supporto'!$P$3,IF(AND(F473&gt;400,F473&lt;800),'Dati di Supporto'!$P$4,IF(AND(F473&gt;800,F473&lt;1200),'Dati di Supporto'!$P$5,IF(AND(F473&gt;1200,F473&lt;1500),'Dati di Supporto'!$P$6,IF(F473&gt;1500,'Dati di Supporto'!$P$7,"FALSO")))))</f>
        <v>Fascia 3 (da 800 €  a meno di 1200 €)</v>
      </c>
      <c r="K473" s="1" t="str">
        <f>VLOOKUP(vendite[[#This Row],[ID tipo pagamento]],'Dati di Supporto'!$O$12:$P$16,2)</f>
        <v>Carta di credito</v>
      </c>
    </row>
    <row r="474" spans="1:11" x14ac:dyDescent="0.45">
      <c r="A474" s="1">
        <v>349</v>
      </c>
      <c r="B474" s="27">
        <v>41756</v>
      </c>
      <c r="C474" s="1" t="s">
        <v>2</v>
      </c>
      <c r="D474" s="1" t="s">
        <v>107</v>
      </c>
      <c r="E474" s="1" t="s">
        <v>252</v>
      </c>
      <c r="F474" s="1">
        <v>166</v>
      </c>
      <c r="G474" s="1">
        <v>5</v>
      </c>
      <c r="H474" s="1" t="str">
        <f>VLOOKUP(vendite[[#This Row],[Provincia]],'Dati di Supporto'!$B$3:$C$105,2)</f>
        <v>Sicilia</v>
      </c>
      <c r="I474" s="1" t="str">
        <f>VLOOKUP(vendite[[#This Row],[Regione]],'Dati di Supporto'!$G$3:$H$22,2)</f>
        <v>ISOLE</v>
      </c>
      <c r="J474" s="1" t="str">
        <f>IF(F474&lt;400,'Dati di Supporto'!$P$3,IF(AND(F474&gt;400,F474&lt;800),'Dati di Supporto'!$P$4,IF(AND(F474&gt;800,F474&lt;1200),'Dati di Supporto'!$P$5,IF(AND(F474&gt;1200,F474&lt;1500),'Dati di Supporto'!$P$6,IF(F474&gt;1500,'Dati di Supporto'!$P$7,"FALSO")))))</f>
        <v>Fascia 1 (inferiore a 400 €)</v>
      </c>
      <c r="K474" s="1" t="str">
        <f>VLOOKUP(vendite[[#This Row],[ID tipo pagamento]],'Dati di Supporto'!$O$12:$P$16,2)</f>
        <v>Assegno Bancario</v>
      </c>
    </row>
    <row r="475" spans="1:11" x14ac:dyDescent="0.45">
      <c r="A475" s="1">
        <v>353</v>
      </c>
      <c r="B475" s="27">
        <v>41783</v>
      </c>
      <c r="C475" s="1" t="s">
        <v>2</v>
      </c>
      <c r="D475" s="1" t="s">
        <v>112</v>
      </c>
      <c r="E475" s="1" t="s">
        <v>11</v>
      </c>
      <c r="F475" s="1">
        <v>3</v>
      </c>
      <c r="G475" s="1">
        <v>2</v>
      </c>
      <c r="H475" s="1" t="str">
        <f>VLOOKUP(vendite[[#This Row],[Provincia]],'Dati di Supporto'!$B$3:$C$105,2)</f>
        <v>Veneto</v>
      </c>
      <c r="I475" s="1" t="str">
        <f>VLOOKUP(vendite[[#This Row],[Regione]],'Dati di Supporto'!$G$3:$H$22,2)</f>
        <v>NORD</v>
      </c>
      <c r="J475" s="1" t="str">
        <f>IF(F475&lt;400,'Dati di Supporto'!$P$3,IF(AND(F475&gt;400,F475&lt;800),'Dati di Supporto'!$P$4,IF(AND(F475&gt;800,F475&lt;1200),'Dati di Supporto'!$P$5,IF(AND(F475&gt;1200,F475&lt;1500),'Dati di Supporto'!$P$6,IF(F475&gt;1500,'Dati di Supporto'!$P$7,"FALSO")))))</f>
        <v>Fascia 1 (inferiore a 400 €)</v>
      </c>
      <c r="K475" s="1" t="str">
        <f>VLOOKUP(vendite[[#This Row],[ID tipo pagamento]],'Dati di Supporto'!$O$12:$P$16,2)</f>
        <v>Bonifico Bancario</v>
      </c>
    </row>
    <row r="476" spans="1:11" x14ac:dyDescent="0.45">
      <c r="A476" s="1">
        <v>360</v>
      </c>
      <c r="B476" s="27">
        <v>41669</v>
      </c>
      <c r="C476" s="1" t="s">
        <v>2</v>
      </c>
      <c r="D476" s="1" t="s">
        <v>99</v>
      </c>
      <c r="E476" s="1" t="s">
        <v>10</v>
      </c>
      <c r="F476" s="1">
        <v>1957</v>
      </c>
      <c r="G476" s="1">
        <v>3</v>
      </c>
      <c r="H476" s="1" t="str">
        <f>VLOOKUP(vendite[[#This Row],[Provincia]],'Dati di Supporto'!$B$3:$C$105,2)</f>
        <v>Marche</v>
      </c>
      <c r="I476" s="1" t="str">
        <f>VLOOKUP(vendite[[#This Row],[Regione]],'Dati di Supporto'!$G$3:$H$22,2)</f>
        <v>CENTRO</v>
      </c>
      <c r="J476" s="1" t="str">
        <f>IF(F476&lt;400,'Dati di Supporto'!$P$3,IF(AND(F476&gt;400,F476&lt;800),'Dati di Supporto'!$P$4,IF(AND(F476&gt;800,F476&lt;1200),'Dati di Supporto'!$P$5,IF(AND(F476&gt;1200,F476&lt;1500),'Dati di Supporto'!$P$6,IF(F476&gt;1500,'Dati di Supporto'!$P$7,"FALSO")))))</f>
        <v>Fascia 5 (da 1500 € e oltre)</v>
      </c>
      <c r="K476" s="1" t="str">
        <f>VLOOKUP(vendite[[#This Row],[ID tipo pagamento]],'Dati di Supporto'!$O$12:$P$16,2)</f>
        <v>Carta di credito</v>
      </c>
    </row>
    <row r="477" spans="1:11" x14ac:dyDescent="0.45">
      <c r="A477" s="1">
        <v>372</v>
      </c>
      <c r="B477" s="27">
        <v>41762</v>
      </c>
      <c r="C477" s="1" t="s">
        <v>2</v>
      </c>
      <c r="D477" s="1" t="s">
        <v>103</v>
      </c>
      <c r="E477" s="1" t="s">
        <v>11</v>
      </c>
      <c r="F477" s="1">
        <v>556</v>
      </c>
      <c r="G477" s="1">
        <v>4</v>
      </c>
      <c r="H477" s="1" t="str">
        <f>VLOOKUP(vendite[[#This Row],[Provincia]],'Dati di Supporto'!$B$3:$C$105,2)</f>
        <v>Toscana</v>
      </c>
      <c r="I477" s="1" t="str">
        <f>VLOOKUP(vendite[[#This Row],[Regione]],'Dati di Supporto'!$G$3:$H$22,2)</f>
        <v>CENTRO</v>
      </c>
      <c r="J477" s="1" t="str">
        <f>IF(F477&lt;400,'Dati di Supporto'!$P$3,IF(AND(F477&gt;400,F477&lt;800),'Dati di Supporto'!$P$4,IF(AND(F477&gt;800,F477&lt;1200),'Dati di Supporto'!$P$5,IF(AND(F477&gt;1200,F477&lt;1500),'Dati di Supporto'!$P$6,IF(F477&gt;1500,'Dati di Supporto'!$P$7,"FALSO")))))</f>
        <v>Fascia 2 (da 400 €  a meno di 800 €)</v>
      </c>
      <c r="K477" s="1" t="str">
        <f>VLOOKUP(vendite[[#This Row],[ID tipo pagamento]],'Dati di Supporto'!$O$12:$P$16,2)</f>
        <v>Bollettino postale</v>
      </c>
    </row>
    <row r="478" spans="1:11" x14ac:dyDescent="0.45">
      <c r="A478" s="1">
        <v>376</v>
      </c>
      <c r="B478" s="27">
        <v>41692</v>
      </c>
      <c r="C478" s="1" t="s">
        <v>2</v>
      </c>
      <c r="D478" s="1" t="s">
        <v>114</v>
      </c>
      <c r="E478" s="1" t="s">
        <v>250</v>
      </c>
      <c r="F478" s="1">
        <v>1494</v>
      </c>
      <c r="G478" s="1">
        <v>5</v>
      </c>
      <c r="H478" s="1" t="str">
        <f>VLOOKUP(vendite[[#This Row],[Provincia]],'Dati di Supporto'!$B$3:$C$105,2)</f>
        <v>Sardegna</v>
      </c>
      <c r="I478" s="1" t="str">
        <f>VLOOKUP(vendite[[#This Row],[Regione]],'Dati di Supporto'!$G$3:$H$22,2)</f>
        <v>ISOLE</v>
      </c>
      <c r="J478" s="1" t="str">
        <f>IF(F478&lt;400,'Dati di Supporto'!$P$3,IF(AND(F478&gt;400,F478&lt;800),'Dati di Supporto'!$P$4,IF(AND(F478&gt;800,F478&lt;1200),'Dati di Supporto'!$P$5,IF(AND(F478&gt;1200,F478&lt;1500),'Dati di Supporto'!$P$6,IF(F478&gt;1500,'Dati di Supporto'!$P$7,"FALSO")))))</f>
        <v>Fascia 4 (da 1200 €  a meno di 1500 €)</v>
      </c>
      <c r="K478" s="1" t="str">
        <f>VLOOKUP(vendite[[#This Row],[ID tipo pagamento]],'Dati di Supporto'!$O$12:$P$16,2)</f>
        <v>Assegno Bancario</v>
      </c>
    </row>
    <row r="479" spans="1:11" x14ac:dyDescent="0.45">
      <c r="A479" s="1">
        <v>383</v>
      </c>
      <c r="B479" s="27">
        <v>41732</v>
      </c>
      <c r="C479" s="1" t="s">
        <v>2</v>
      </c>
      <c r="D479" s="1" t="s">
        <v>116</v>
      </c>
      <c r="E479" s="1" t="s">
        <v>251</v>
      </c>
      <c r="F479" s="1">
        <v>153</v>
      </c>
      <c r="G479" s="1">
        <v>3</v>
      </c>
      <c r="H479" s="1" t="str">
        <f>VLOOKUP(vendite[[#This Row],[Provincia]],'Dati di Supporto'!$B$3:$C$105,2)</f>
        <v>Toscana</v>
      </c>
      <c r="I479" s="1" t="str">
        <f>VLOOKUP(vendite[[#This Row],[Regione]],'Dati di Supporto'!$G$3:$H$22,2)</f>
        <v>CENTRO</v>
      </c>
      <c r="J479" s="1" t="str">
        <f>IF(F479&lt;400,'Dati di Supporto'!$P$3,IF(AND(F479&gt;400,F479&lt;800),'Dati di Supporto'!$P$4,IF(AND(F479&gt;800,F479&lt;1200),'Dati di Supporto'!$P$5,IF(AND(F479&gt;1200,F479&lt;1500),'Dati di Supporto'!$P$6,IF(F479&gt;1500,'Dati di Supporto'!$P$7,"FALSO")))))</f>
        <v>Fascia 1 (inferiore a 400 €)</v>
      </c>
      <c r="K479" s="1" t="str">
        <f>VLOOKUP(vendite[[#This Row],[ID tipo pagamento]],'Dati di Supporto'!$O$12:$P$16,2)</f>
        <v>Carta di credito</v>
      </c>
    </row>
    <row r="480" spans="1:11" x14ac:dyDescent="0.45">
      <c r="A480" s="1">
        <v>386</v>
      </c>
      <c r="B480" s="27">
        <v>41766</v>
      </c>
      <c r="C480" s="1" t="s">
        <v>2</v>
      </c>
      <c r="D480" s="1" t="s">
        <v>98</v>
      </c>
      <c r="E480" s="1" t="s">
        <v>11</v>
      </c>
      <c r="F480" s="1">
        <v>1430</v>
      </c>
      <c r="G480" s="1">
        <v>4</v>
      </c>
      <c r="H480" s="1" t="str">
        <f>VLOOKUP(vendite[[#This Row],[Provincia]],'Dati di Supporto'!$B$3:$C$105,2)</f>
        <v>Umbria</v>
      </c>
      <c r="I480" s="1" t="str">
        <f>VLOOKUP(vendite[[#This Row],[Regione]],'Dati di Supporto'!$G$3:$H$22,2)</f>
        <v>CENTRO</v>
      </c>
      <c r="J480" s="1" t="str">
        <f>IF(F480&lt;400,'Dati di Supporto'!$P$3,IF(AND(F480&gt;400,F480&lt;800),'Dati di Supporto'!$P$4,IF(AND(F480&gt;800,F480&lt;1200),'Dati di Supporto'!$P$5,IF(AND(F480&gt;1200,F480&lt;1500),'Dati di Supporto'!$P$6,IF(F480&gt;1500,'Dati di Supporto'!$P$7,"FALSO")))))</f>
        <v>Fascia 4 (da 1200 €  a meno di 1500 €)</v>
      </c>
      <c r="K480" s="1" t="str">
        <f>VLOOKUP(vendite[[#This Row],[ID tipo pagamento]],'Dati di Supporto'!$O$12:$P$16,2)</f>
        <v>Bollettino postale</v>
      </c>
    </row>
    <row r="481" spans="1:11" x14ac:dyDescent="0.45">
      <c r="A481" s="1">
        <v>387</v>
      </c>
      <c r="B481" s="27">
        <v>41680</v>
      </c>
      <c r="C481" s="1" t="s">
        <v>2</v>
      </c>
      <c r="D481" s="1" t="s">
        <v>111</v>
      </c>
      <c r="E481" s="1" t="s">
        <v>251</v>
      </c>
      <c r="F481" s="1">
        <v>788</v>
      </c>
      <c r="G481" s="1">
        <v>5</v>
      </c>
      <c r="H481" s="1" t="str">
        <f>VLOOKUP(vendite[[#This Row],[Provincia]],'Dati di Supporto'!$B$3:$C$105,2)</f>
        <v>Lazio</v>
      </c>
      <c r="I481" s="1" t="str">
        <f>VLOOKUP(vendite[[#This Row],[Regione]],'Dati di Supporto'!$G$3:$H$22,2)</f>
        <v>CENTRO</v>
      </c>
      <c r="J481" s="1" t="str">
        <f>IF(F481&lt;400,'Dati di Supporto'!$P$3,IF(AND(F481&gt;400,F481&lt;800),'Dati di Supporto'!$P$4,IF(AND(F481&gt;800,F481&lt;1200),'Dati di Supporto'!$P$5,IF(AND(F481&gt;1200,F481&lt;1500),'Dati di Supporto'!$P$6,IF(F481&gt;1500,'Dati di Supporto'!$P$7,"FALSO")))))</f>
        <v>Fascia 2 (da 400 €  a meno di 800 €)</v>
      </c>
      <c r="K481" s="1" t="str">
        <f>VLOOKUP(vendite[[#This Row],[ID tipo pagamento]],'Dati di Supporto'!$O$12:$P$16,2)</f>
        <v>Assegno Bancario</v>
      </c>
    </row>
    <row r="482" spans="1:11" x14ac:dyDescent="0.45">
      <c r="A482" s="1">
        <v>388</v>
      </c>
      <c r="B482" s="27">
        <v>41774</v>
      </c>
      <c r="C482" s="1" t="s">
        <v>2</v>
      </c>
      <c r="D482" s="1" t="s">
        <v>135</v>
      </c>
      <c r="E482" s="1" t="s">
        <v>251</v>
      </c>
      <c r="F482" s="1">
        <v>1362</v>
      </c>
      <c r="G482" s="1">
        <v>3</v>
      </c>
      <c r="H482" s="1" t="str">
        <f>VLOOKUP(vendite[[#This Row],[Provincia]],'Dati di Supporto'!$B$3:$C$105,2)</f>
        <v>Lazio</v>
      </c>
      <c r="I482" s="1" t="str">
        <f>VLOOKUP(vendite[[#This Row],[Regione]],'Dati di Supporto'!$G$3:$H$22,2)</f>
        <v>CENTRO</v>
      </c>
      <c r="J482" s="1" t="str">
        <f>IF(F482&lt;400,'Dati di Supporto'!$P$3,IF(AND(F482&gt;400,F482&lt;800),'Dati di Supporto'!$P$4,IF(AND(F482&gt;800,F482&lt;1200),'Dati di Supporto'!$P$5,IF(AND(F482&gt;1200,F482&lt;1500),'Dati di Supporto'!$P$6,IF(F482&gt;1500,'Dati di Supporto'!$P$7,"FALSO")))))</f>
        <v>Fascia 4 (da 1200 €  a meno di 1500 €)</v>
      </c>
      <c r="K482" s="1" t="str">
        <f>VLOOKUP(vendite[[#This Row],[ID tipo pagamento]],'Dati di Supporto'!$O$12:$P$16,2)</f>
        <v>Carta di credito</v>
      </c>
    </row>
    <row r="483" spans="1:11" x14ac:dyDescent="0.45">
      <c r="A483" s="1">
        <v>390</v>
      </c>
      <c r="B483" s="27">
        <v>41775</v>
      </c>
      <c r="C483" s="1" t="s">
        <v>2</v>
      </c>
      <c r="D483" s="1" t="s">
        <v>129</v>
      </c>
      <c r="E483" s="1" t="s">
        <v>10</v>
      </c>
      <c r="F483" s="1">
        <v>1252</v>
      </c>
      <c r="G483" s="1">
        <v>2</v>
      </c>
      <c r="H483" s="1" t="str">
        <f>VLOOKUP(vendite[[#This Row],[Provincia]],'Dati di Supporto'!$B$3:$C$105,2)</f>
        <v>Veneto</v>
      </c>
      <c r="I483" s="1" t="str">
        <f>VLOOKUP(vendite[[#This Row],[Regione]],'Dati di Supporto'!$G$3:$H$22,2)</f>
        <v>NORD</v>
      </c>
      <c r="J483" s="1" t="str">
        <f>IF(F483&lt;400,'Dati di Supporto'!$P$3,IF(AND(F483&gt;400,F483&lt;800),'Dati di Supporto'!$P$4,IF(AND(F483&gt;800,F483&lt;1200),'Dati di Supporto'!$P$5,IF(AND(F483&gt;1200,F483&lt;1500),'Dati di Supporto'!$P$6,IF(F483&gt;1500,'Dati di Supporto'!$P$7,"FALSO")))))</f>
        <v>Fascia 4 (da 1200 €  a meno di 1500 €)</v>
      </c>
      <c r="K483" s="1" t="str">
        <f>VLOOKUP(vendite[[#This Row],[ID tipo pagamento]],'Dati di Supporto'!$O$12:$P$16,2)</f>
        <v>Bonifico Bancario</v>
      </c>
    </row>
    <row r="484" spans="1:11" x14ac:dyDescent="0.45">
      <c r="A484" s="1">
        <v>391</v>
      </c>
      <c r="B484" s="27">
        <v>41762</v>
      </c>
      <c r="C484" s="1" t="s">
        <v>2</v>
      </c>
      <c r="D484" s="1" t="s">
        <v>115</v>
      </c>
      <c r="E484" s="1" t="s">
        <v>251</v>
      </c>
      <c r="F484" s="1">
        <v>1378</v>
      </c>
      <c r="G484" s="1">
        <v>3</v>
      </c>
      <c r="H484" s="1" t="str">
        <f>VLOOKUP(vendite[[#This Row],[Provincia]],'Dati di Supporto'!$B$3:$C$105,2)</f>
        <v>Liguria</v>
      </c>
      <c r="I484" s="1" t="str">
        <f>VLOOKUP(vendite[[#This Row],[Regione]],'Dati di Supporto'!$G$3:$H$22,2)</f>
        <v>NORD</v>
      </c>
      <c r="J484" s="1" t="str">
        <f>IF(F484&lt;400,'Dati di Supporto'!$P$3,IF(AND(F484&gt;400,F484&lt;800),'Dati di Supporto'!$P$4,IF(AND(F484&gt;800,F484&lt;1200),'Dati di Supporto'!$P$5,IF(AND(F484&gt;1200,F484&lt;1500),'Dati di Supporto'!$P$6,IF(F484&gt;1500,'Dati di Supporto'!$P$7,"FALSO")))))</f>
        <v>Fascia 4 (da 1200 €  a meno di 1500 €)</v>
      </c>
      <c r="K484" s="1" t="str">
        <f>VLOOKUP(vendite[[#This Row],[ID tipo pagamento]],'Dati di Supporto'!$O$12:$P$16,2)</f>
        <v>Carta di credito</v>
      </c>
    </row>
    <row r="485" spans="1:11" x14ac:dyDescent="0.45">
      <c r="A485" s="1">
        <v>394</v>
      </c>
      <c r="B485" s="27">
        <v>41751</v>
      </c>
      <c r="C485" s="1" t="s">
        <v>2</v>
      </c>
      <c r="D485" s="1" t="s">
        <v>211</v>
      </c>
      <c r="E485" s="1" t="s">
        <v>10</v>
      </c>
      <c r="F485" s="1">
        <v>1640</v>
      </c>
      <c r="G485" s="1">
        <v>1</v>
      </c>
      <c r="H485" s="1" t="str">
        <f>VLOOKUP(vendite[[#This Row],[Provincia]],'Dati di Supporto'!$B$3:$C$105,2)</f>
        <v>Calabria</v>
      </c>
      <c r="I485" s="1" t="str">
        <f>VLOOKUP(vendite[[#This Row],[Regione]],'Dati di Supporto'!$G$3:$H$22,2)</f>
        <v>SUD</v>
      </c>
      <c r="J485" s="1" t="str">
        <f>IF(F485&lt;400,'Dati di Supporto'!$P$3,IF(AND(F485&gt;400,F485&lt;800),'Dati di Supporto'!$P$4,IF(AND(F485&gt;800,F485&lt;1200),'Dati di Supporto'!$P$5,IF(AND(F485&gt;1200,F485&lt;1500),'Dati di Supporto'!$P$6,IF(F485&gt;1500,'Dati di Supporto'!$P$7,"FALSO")))))</f>
        <v>Fascia 5 (da 1500 € e oltre)</v>
      </c>
      <c r="K485" s="1" t="str">
        <f>VLOOKUP(vendite[[#This Row],[ID tipo pagamento]],'Dati di Supporto'!$O$12:$P$16,2)</f>
        <v>Contanti</v>
      </c>
    </row>
    <row r="486" spans="1:11" x14ac:dyDescent="0.45">
      <c r="A486" s="1">
        <v>398</v>
      </c>
      <c r="B486" s="27">
        <v>41694</v>
      </c>
      <c r="C486" s="1" t="s">
        <v>2</v>
      </c>
      <c r="D486" s="1" t="s">
        <v>108</v>
      </c>
      <c r="E486" s="1" t="s">
        <v>251</v>
      </c>
      <c r="F486" s="1">
        <v>1482</v>
      </c>
      <c r="G486" s="1">
        <v>2</v>
      </c>
      <c r="H486" s="1" t="str">
        <f>VLOOKUP(vendite[[#This Row],[Provincia]],'Dati di Supporto'!$B$3:$C$105,2)</f>
        <v>Emilia-Romagna</v>
      </c>
      <c r="I486" s="1" t="str">
        <f>VLOOKUP(vendite[[#This Row],[Regione]],'Dati di Supporto'!$G$3:$H$22,2)</f>
        <v>NORD</v>
      </c>
      <c r="J486" s="1" t="str">
        <f>IF(F486&lt;400,'Dati di Supporto'!$P$3,IF(AND(F486&gt;400,F486&lt;800),'Dati di Supporto'!$P$4,IF(AND(F486&gt;800,F486&lt;1200),'Dati di Supporto'!$P$5,IF(AND(F486&gt;1200,F486&lt;1500),'Dati di Supporto'!$P$6,IF(F486&gt;1500,'Dati di Supporto'!$P$7,"FALSO")))))</f>
        <v>Fascia 4 (da 1200 €  a meno di 1500 €)</v>
      </c>
      <c r="K486" s="1" t="str">
        <f>VLOOKUP(vendite[[#This Row],[ID tipo pagamento]],'Dati di Supporto'!$O$12:$P$16,2)</f>
        <v>Bonifico Bancario</v>
      </c>
    </row>
    <row r="487" spans="1:11" x14ac:dyDescent="0.45">
      <c r="A487" s="1">
        <v>404</v>
      </c>
      <c r="B487" s="27">
        <v>41792</v>
      </c>
      <c r="C487" s="1" t="s">
        <v>2</v>
      </c>
      <c r="D487" s="1" t="s">
        <v>133</v>
      </c>
      <c r="E487" s="1" t="s">
        <v>10</v>
      </c>
      <c r="F487" s="1">
        <v>1600</v>
      </c>
      <c r="G487" s="1">
        <v>3</v>
      </c>
      <c r="H487" s="1" t="str">
        <f>VLOOKUP(vendite[[#This Row],[Provincia]],'Dati di Supporto'!$B$3:$C$105,2)</f>
        <v>Calabria</v>
      </c>
      <c r="I487" s="1" t="str">
        <f>VLOOKUP(vendite[[#This Row],[Regione]],'Dati di Supporto'!$G$3:$H$22,2)</f>
        <v>SUD</v>
      </c>
      <c r="J487" s="1" t="str">
        <f>IF(F487&lt;400,'Dati di Supporto'!$P$3,IF(AND(F487&gt;400,F487&lt;800),'Dati di Supporto'!$P$4,IF(AND(F487&gt;800,F487&lt;1200),'Dati di Supporto'!$P$5,IF(AND(F487&gt;1200,F487&lt;1500),'Dati di Supporto'!$P$6,IF(F487&gt;1500,'Dati di Supporto'!$P$7,"FALSO")))))</f>
        <v>Fascia 5 (da 1500 € e oltre)</v>
      </c>
      <c r="K487" s="1" t="str">
        <f>VLOOKUP(vendite[[#This Row],[ID tipo pagamento]],'Dati di Supporto'!$O$12:$P$16,2)</f>
        <v>Carta di credito</v>
      </c>
    </row>
    <row r="488" spans="1:11" x14ac:dyDescent="0.45">
      <c r="A488" s="1">
        <v>405</v>
      </c>
      <c r="B488" s="27">
        <v>41721</v>
      </c>
      <c r="C488" s="1" t="s">
        <v>2</v>
      </c>
      <c r="D488" s="1" t="s">
        <v>135</v>
      </c>
      <c r="E488" s="1" t="s">
        <v>11</v>
      </c>
      <c r="F488" s="1">
        <v>1825</v>
      </c>
      <c r="G488" s="1">
        <v>5</v>
      </c>
      <c r="H488" s="1" t="str">
        <f>VLOOKUP(vendite[[#This Row],[Provincia]],'Dati di Supporto'!$B$3:$C$105,2)</f>
        <v>Lazio</v>
      </c>
      <c r="I488" s="1" t="str">
        <f>VLOOKUP(vendite[[#This Row],[Regione]],'Dati di Supporto'!$G$3:$H$22,2)</f>
        <v>CENTRO</v>
      </c>
      <c r="J488" s="1" t="str">
        <f>IF(F488&lt;400,'Dati di Supporto'!$P$3,IF(AND(F488&gt;400,F488&lt;800),'Dati di Supporto'!$P$4,IF(AND(F488&gt;800,F488&lt;1200),'Dati di Supporto'!$P$5,IF(AND(F488&gt;1200,F488&lt;1500),'Dati di Supporto'!$P$6,IF(F488&gt;1500,'Dati di Supporto'!$P$7,"FALSO")))))</f>
        <v>Fascia 5 (da 1500 € e oltre)</v>
      </c>
      <c r="K488" s="1" t="str">
        <f>VLOOKUP(vendite[[#This Row],[ID tipo pagamento]],'Dati di Supporto'!$O$12:$P$16,2)</f>
        <v>Assegno Bancario</v>
      </c>
    </row>
    <row r="489" spans="1:11" x14ac:dyDescent="0.45">
      <c r="A489" s="1">
        <v>408</v>
      </c>
      <c r="B489" s="27">
        <v>41741</v>
      </c>
      <c r="C489" s="1" t="s">
        <v>2</v>
      </c>
      <c r="D489" s="1" t="s">
        <v>120</v>
      </c>
      <c r="E489" s="1" t="s">
        <v>251</v>
      </c>
      <c r="F489" s="1">
        <v>417</v>
      </c>
      <c r="G489" s="1">
        <v>1</v>
      </c>
      <c r="H489" s="1" t="str">
        <f>VLOOKUP(vendite[[#This Row],[Provincia]],'Dati di Supporto'!$B$3:$C$105,2)</f>
        <v>Abruzzo</v>
      </c>
      <c r="I489" s="1" t="str">
        <f>VLOOKUP(vendite[[#This Row],[Regione]],'Dati di Supporto'!$G$3:$H$22,2)</f>
        <v>CENTRO</v>
      </c>
      <c r="J489" s="1" t="str">
        <f>IF(F489&lt;400,'Dati di Supporto'!$P$3,IF(AND(F489&gt;400,F489&lt;800),'Dati di Supporto'!$P$4,IF(AND(F489&gt;800,F489&lt;1200),'Dati di Supporto'!$P$5,IF(AND(F489&gt;1200,F489&lt;1500),'Dati di Supporto'!$P$6,IF(F489&gt;1500,'Dati di Supporto'!$P$7,"FALSO")))))</f>
        <v>Fascia 2 (da 400 €  a meno di 800 €)</v>
      </c>
      <c r="K489" s="1" t="str">
        <f>VLOOKUP(vendite[[#This Row],[ID tipo pagamento]],'Dati di Supporto'!$O$12:$P$16,2)</f>
        <v>Contanti</v>
      </c>
    </row>
    <row r="490" spans="1:11" x14ac:dyDescent="0.45">
      <c r="A490" s="1">
        <v>411</v>
      </c>
      <c r="B490" s="27">
        <v>41711</v>
      </c>
      <c r="C490" s="1" t="s">
        <v>2</v>
      </c>
      <c r="D490" s="1" t="s">
        <v>108</v>
      </c>
      <c r="E490" s="1" t="s">
        <v>252</v>
      </c>
      <c r="F490" s="1">
        <v>87</v>
      </c>
      <c r="G490" s="1">
        <v>5</v>
      </c>
      <c r="H490" s="1" t="str">
        <f>VLOOKUP(vendite[[#This Row],[Provincia]],'Dati di Supporto'!$B$3:$C$105,2)</f>
        <v>Emilia-Romagna</v>
      </c>
      <c r="I490" s="1" t="str">
        <f>VLOOKUP(vendite[[#This Row],[Regione]],'Dati di Supporto'!$G$3:$H$22,2)</f>
        <v>NORD</v>
      </c>
      <c r="J490" s="1" t="str">
        <f>IF(F490&lt;400,'Dati di Supporto'!$P$3,IF(AND(F490&gt;400,F490&lt;800),'Dati di Supporto'!$P$4,IF(AND(F490&gt;800,F490&lt;1200),'Dati di Supporto'!$P$5,IF(AND(F490&gt;1200,F490&lt;1500),'Dati di Supporto'!$P$6,IF(F490&gt;1500,'Dati di Supporto'!$P$7,"FALSO")))))</f>
        <v>Fascia 1 (inferiore a 400 €)</v>
      </c>
      <c r="K490" s="1" t="str">
        <f>VLOOKUP(vendite[[#This Row],[ID tipo pagamento]],'Dati di Supporto'!$O$12:$P$16,2)</f>
        <v>Assegno Bancario</v>
      </c>
    </row>
    <row r="491" spans="1:11" x14ac:dyDescent="0.45">
      <c r="A491" s="1">
        <v>412</v>
      </c>
      <c r="B491" s="27">
        <v>41720</v>
      </c>
      <c r="C491" s="1" t="s">
        <v>2</v>
      </c>
      <c r="D491" s="1" t="s">
        <v>100</v>
      </c>
      <c r="E491" s="1" t="s">
        <v>10</v>
      </c>
      <c r="F491" s="1">
        <v>1123</v>
      </c>
      <c r="G491" s="1">
        <v>2</v>
      </c>
      <c r="H491" s="1" t="str">
        <f>VLOOKUP(vendite[[#This Row],[Provincia]],'Dati di Supporto'!$B$3:$C$105,2)</f>
        <v>Abruzzo</v>
      </c>
      <c r="I491" s="1" t="str">
        <f>VLOOKUP(vendite[[#This Row],[Regione]],'Dati di Supporto'!$G$3:$H$22,2)</f>
        <v>CENTRO</v>
      </c>
      <c r="J491" s="1" t="str">
        <f>IF(F491&lt;400,'Dati di Supporto'!$P$3,IF(AND(F491&gt;400,F491&lt;800),'Dati di Supporto'!$P$4,IF(AND(F491&gt;800,F491&lt;1200),'Dati di Supporto'!$P$5,IF(AND(F491&gt;1200,F491&lt;1500),'Dati di Supporto'!$P$6,IF(F491&gt;1500,'Dati di Supporto'!$P$7,"FALSO")))))</f>
        <v>Fascia 3 (da 800 €  a meno di 1200 €)</v>
      </c>
      <c r="K491" s="1" t="str">
        <f>VLOOKUP(vendite[[#This Row],[ID tipo pagamento]],'Dati di Supporto'!$O$12:$P$16,2)</f>
        <v>Bonifico Bancario</v>
      </c>
    </row>
    <row r="492" spans="1:11" x14ac:dyDescent="0.45">
      <c r="A492" s="1">
        <v>419</v>
      </c>
      <c r="B492" s="27">
        <v>41696</v>
      </c>
      <c r="C492" s="1" t="s">
        <v>2</v>
      </c>
      <c r="D492" s="1" t="s">
        <v>107</v>
      </c>
      <c r="E492" s="1" t="s">
        <v>252</v>
      </c>
      <c r="F492" s="1">
        <v>1602</v>
      </c>
      <c r="G492" s="1">
        <v>5</v>
      </c>
      <c r="H492" s="1" t="str">
        <f>VLOOKUP(vendite[[#This Row],[Provincia]],'Dati di Supporto'!$B$3:$C$105,2)</f>
        <v>Sicilia</v>
      </c>
      <c r="I492" s="1" t="str">
        <f>VLOOKUP(vendite[[#This Row],[Regione]],'Dati di Supporto'!$G$3:$H$22,2)</f>
        <v>ISOLE</v>
      </c>
      <c r="J492" s="1" t="str">
        <f>IF(F492&lt;400,'Dati di Supporto'!$P$3,IF(AND(F492&gt;400,F492&lt;800),'Dati di Supporto'!$P$4,IF(AND(F492&gt;800,F492&lt;1200),'Dati di Supporto'!$P$5,IF(AND(F492&gt;1200,F492&lt;1500),'Dati di Supporto'!$P$6,IF(F492&gt;1500,'Dati di Supporto'!$P$7,"FALSO")))))</f>
        <v>Fascia 5 (da 1500 € e oltre)</v>
      </c>
      <c r="K492" s="1" t="str">
        <f>VLOOKUP(vendite[[#This Row],[ID tipo pagamento]],'Dati di Supporto'!$O$12:$P$16,2)</f>
        <v>Assegno Bancario</v>
      </c>
    </row>
    <row r="493" spans="1:11" x14ac:dyDescent="0.45">
      <c r="A493" s="1">
        <v>424</v>
      </c>
      <c r="B493" s="27">
        <v>41705</v>
      </c>
      <c r="C493" s="1" t="s">
        <v>2</v>
      </c>
      <c r="D493" s="1" t="s">
        <v>121</v>
      </c>
      <c r="E493" s="1" t="s">
        <v>11</v>
      </c>
      <c r="F493" s="1">
        <v>1590</v>
      </c>
      <c r="G493" s="1">
        <v>5</v>
      </c>
      <c r="H493" s="1" t="str">
        <f>VLOOKUP(vendite[[#This Row],[Provincia]],'Dati di Supporto'!$B$3:$C$105,2)</f>
        <v>Umbria</v>
      </c>
      <c r="I493" s="1" t="str">
        <f>VLOOKUP(vendite[[#This Row],[Regione]],'Dati di Supporto'!$G$3:$H$22,2)</f>
        <v>CENTRO</v>
      </c>
      <c r="J493" s="1" t="str">
        <f>IF(F493&lt;400,'Dati di Supporto'!$P$3,IF(AND(F493&gt;400,F493&lt;800),'Dati di Supporto'!$P$4,IF(AND(F493&gt;800,F493&lt;1200),'Dati di Supporto'!$P$5,IF(AND(F493&gt;1200,F493&lt;1500),'Dati di Supporto'!$P$6,IF(F493&gt;1500,'Dati di Supporto'!$P$7,"FALSO")))))</f>
        <v>Fascia 5 (da 1500 € e oltre)</v>
      </c>
      <c r="K493" s="1" t="str">
        <f>VLOOKUP(vendite[[#This Row],[ID tipo pagamento]],'Dati di Supporto'!$O$12:$P$16,2)</f>
        <v>Assegno Bancario</v>
      </c>
    </row>
    <row r="494" spans="1:11" x14ac:dyDescent="0.45">
      <c r="A494" s="1">
        <v>428</v>
      </c>
      <c r="B494" s="27">
        <v>41640</v>
      </c>
      <c r="C494" s="1" t="s">
        <v>2</v>
      </c>
      <c r="D494" s="1" t="s">
        <v>102</v>
      </c>
      <c r="E494" s="1" t="s">
        <v>252</v>
      </c>
      <c r="F494" s="1">
        <v>1276</v>
      </c>
      <c r="G494" s="1">
        <v>3</v>
      </c>
      <c r="H494" s="1" t="str">
        <f>VLOOKUP(vendite[[#This Row],[Provincia]],'Dati di Supporto'!$B$3:$C$105,2)</f>
        <v>Toscana</v>
      </c>
      <c r="I494" s="1" t="str">
        <f>VLOOKUP(vendite[[#This Row],[Regione]],'Dati di Supporto'!$G$3:$H$22,2)</f>
        <v>CENTRO</v>
      </c>
      <c r="J494" s="1" t="str">
        <f>IF(F494&lt;400,'Dati di Supporto'!$P$3,IF(AND(F494&gt;400,F494&lt;800),'Dati di Supporto'!$P$4,IF(AND(F494&gt;800,F494&lt;1200),'Dati di Supporto'!$P$5,IF(AND(F494&gt;1200,F494&lt;1500),'Dati di Supporto'!$P$6,IF(F494&gt;1500,'Dati di Supporto'!$P$7,"FALSO")))))</f>
        <v>Fascia 4 (da 1200 €  a meno di 1500 €)</v>
      </c>
      <c r="K494" s="1" t="str">
        <f>VLOOKUP(vendite[[#This Row],[ID tipo pagamento]],'Dati di Supporto'!$O$12:$P$16,2)</f>
        <v>Carta di credito</v>
      </c>
    </row>
    <row r="495" spans="1:11" x14ac:dyDescent="0.45">
      <c r="A495" s="1">
        <v>442</v>
      </c>
      <c r="B495" s="27">
        <v>41774</v>
      </c>
      <c r="C495" s="1" t="s">
        <v>2</v>
      </c>
      <c r="D495" s="1" t="s">
        <v>113</v>
      </c>
      <c r="E495" s="1" t="s">
        <v>250</v>
      </c>
      <c r="F495" s="1">
        <v>828</v>
      </c>
      <c r="G495" s="1">
        <v>3</v>
      </c>
      <c r="H495" s="1" t="str">
        <f>VLOOKUP(vendite[[#This Row],[Provincia]],'Dati di Supporto'!$B$3:$C$105,2)</f>
        <v>Campania</v>
      </c>
      <c r="I495" s="1" t="str">
        <f>VLOOKUP(vendite[[#This Row],[Regione]],'Dati di Supporto'!$G$3:$H$22,2)</f>
        <v>SUD</v>
      </c>
      <c r="J495" s="1" t="str">
        <f>IF(F495&lt;400,'Dati di Supporto'!$P$3,IF(AND(F495&gt;400,F495&lt;800),'Dati di Supporto'!$P$4,IF(AND(F495&gt;800,F495&lt;1200),'Dati di Supporto'!$P$5,IF(AND(F495&gt;1200,F495&lt;1500),'Dati di Supporto'!$P$6,IF(F495&gt;1500,'Dati di Supporto'!$P$7,"FALSO")))))</f>
        <v>Fascia 3 (da 800 €  a meno di 1200 €)</v>
      </c>
      <c r="K495" s="1" t="str">
        <f>VLOOKUP(vendite[[#This Row],[ID tipo pagamento]],'Dati di Supporto'!$O$12:$P$16,2)</f>
        <v>Carta di credito</v>
      </c>
    </row>
    <row r="496" spans="1:11" x14ac:dyDescent="0.45">
      <c r="A496" s="1">
        <v>443</v>
      </c>
      <c r="B496" s="27">
        <v>41698</v>
      </c>
      <c r="C496" s="1" t="s">
        <v>2</v>
      </c>
      <c r="D496" s="1" t="s">
        <v>120</v>
      </c>
      <c r="E496" s="1" t="s">
        <v>250</v>
      </c>
      <c r="F496" s="1">
        <v>1960</v>
      </c>
      <c r="G496" s="1">
        <v>3</v>
      </c>
      <c r="H496" s="1" t="str">
        <f>VLOOKUP(vendite[[#This Row],[Provincia]],'Dati di Supporto'!$B$3:$C$105,2)</f>
        <v>Abruzzo</v>
      </c>
      <c r="I496" s="1" t="str">
        <f>VLOOKUP(vendite[[#This Row],[Regione]],'Dati di Supporto'!$G$3:$H$22,2)</f>
        <v>CENTRO</v>
      </c>
      <c r="J496" s="1" t="str">
        <f>IF(F496&lt;400,'Dati di Supporto'!$P$3,IF(AND(F496&gt;400,F496&lt;800),'Dati di Supporto'!$P$4,IF(AND(F496&gt;800,F496&lt;1200),'Dati di Supporto'!$P$5,IF(AND(F496&gt;1200,F496&lt;1500),'Dati di Supporto'!$P$6,IF(F496&gt;1500,'Dati di Supporto'!$P$7,"FALSO")))))</f>
        <v>Fascia 5 (da 1500 € e oltre)</v>
      </c>
      <c r="K496" s="1" t="str">
        <f>VLOOKUP(vendite[[#This Row],[ID tipo pagamento]],'Dati di Supporto'!$O$12:$P$16,2)</f>
        <v>Carta di credito</v>
      </c>
    </row>
    <row r="497" spans="1:11" x14ac:dyDescent="0.45">
      <c r="A497" s="1">
        <v>460</v>
      </c>
      <c r="B497" s="27">
        <v>41793</v>
      </c>
      <c r="C497" s="1" t="s">
        <v>2</v>
      </c>
      <c r="D497" s="1" t="s">
        <v>105</v>
      </c>
      <c r="E497" s="1" t="s">
        <v>10</v>
      </c>
      <c r="F497" s="1">
        <v>1897</v>
      </c>
      <c r="G497" s="1">
        <v>3</v>
      </c>
      <c r="H497" s="1" t="str">
        <f>VLOOKUP(vendite[[#This Row],[Provincia]],'Dati di Supporto'!$B$3:$C$105,2)</f>
        <v>Basilicata</v>
      </c>
      <c r="I497" s="1" t="str">
        <f>VLOOKUP(vendite[[#This Row],[Regione]],'Dati di Supporto'!$G$3:$H$22,2)</f>
        <v>SUD</v>
      </c>
      <c r="J497" s="1" t="str">
        <f>IF(F497&lt;400,'Dati di Supporto'!$P$3,IF(AND(F497&gt;400,F497&lt;800),'Dati di Supporto'!$P$4,IF(AND(F497&gt;800,F497&lt;1200),'Dati di Supporto'!$P$5,IF(AND(F497&gt;1200,F497&lt;1500),'Dati di Supporto'!$P$6,IF(F497&gt;1500,'Dati di Supporto'!$P$7,"FALSO")))))</f>
        <v>Fascia 5 (da 1500 € e oltre)</v>
      </c>
      <c r="K497" s="1" t="str">
        <f>VLOOKUP(vendite[[#This Row],[ID tipo pagamento]],'Dati di Supporto'!$O$12:$P$16,2)</f>
        <v>Carta di credito</v>
      </c>
    </row>
    <row r="498" spans="1:11" x14ac:dyDescent="0.45">
      <c r="A498" s="1">
        <v>467</v>
      </c>
      <c r="B498" s="27">
        <v>41660</v>
      </c>
      <c r="C498" s="1" t="s">
        <v>2</v>
      </c>
      <c r="D498" s="1" t="s">
        <v>114</v>
      </c>
      <c r="E498" s="1" t="s">
        <v>11</v>
      </c>
      <c r="F498" s="1">
        <v>1916</v>
      </c>
      <c r="G498" s="1">
        <v>5</v>
      </c>
      <c r="H498" s="1" t="str">
        <f>VLOOKUP(vendite[[#This Row],[Provincia]],'Dati di Supporto'!$B$3:$C$105,2)</f>
        <v>Sardegna</v>
      </c>
      <c r="I498" s="1" t="str">
        <f>VLOOKUP(vendite[[#This Row],[Regione]],'Dati di Supporto'!$G$3:$H$22,2)</f>
        <v>ISOLE</v>
      </c>
      <c r="J498" s="1" t="str">
        <f>IF(F498&lt;400,'Dati di Supporto'!$P$3,IF(AND(F498&gt;400,F498&lt;800),'Dati di Supporto'!$P$4,IF(AND(F498&gt;800,F498&lt;1200),'Dati di Supporto'!$P$5,IF(AND(F498&gt;1200,F498&lt;1500),'Dati di Supporto'!$P$6,IF(F498&gt;1500,'Dati di Supporto'!$P$7,"FALSO")))))</f>
        <v>Fascia 5 (da 1500 € e oltre)</v>
      </c>
      <c r="K498" s="1" t="str">
        <f>VLOOKUP(vendite[[#This Row],[ID tipo pagamento]],'Dati di Supporto'!$O$12:$P$16,2)</f>
        <v>Assegno Bancario</v>
      </c>
    </row>
    <row r="499" spans="1:11" x14ac:dyDescent="0.45">
      <c r="A499" s="1">
        <v>472</v>
      </c>
      <c r="B499" s="27">
        <v>41779</v>
      </c>
      <c r="C499" s="1" t="s">
        <v>2</v>
      </c>
      <c r="D499" s="1" t="s">
        <v>104</v>
      </c>
      <c r="E499" s="1" t="s">
        <v>250</v>
      </c>
      <c r="F499" s="1">
        <v>1448</v>
      </c>
      <c r="G499" s="1">
        <v>1</v>
      </c>
      <c r="H499" s="1" t="str">
        <f>VLOOKUP(vendite[[#This Row],[Provincia]],'Dati di Supporto'!$B$3:$C$105,2)</f>
        <v>Friuli-Venezia Giulia</v>
      </c>
      <c r="I499" s="1" t="str">
        <f>VLOOKUP(vendite[[#This Row],[Regione]],'Dati di Supporto'!$G$3:$H$22,2)</f>
        <v>NORD</v>
      </c>
      <c r="J499" s="1" t="str">
        <f>IF(F499&lt;400,'Dati di Supporto'!$P$3,IF(AND(F499&gt;400,F499&lt;800),'Dati di Supporto'!$P$4,IF(AND(F499&gt;800,F499&lt;1200),'Dati di Supporto'!$P$5,IF(AND(F499&gt;1200,F499&lt;1500),'Dati di Supporto'!$P$6,IF(F499&gt;1500,'Dati di Supporto'!$P$7,"FALSO")))))</f>
        <v>Fascia 4 (da 1200 €  a meno di 1500 €)</v>
      </c>
      <c r="K499" s="1" t="str">
        <f>VLOOKUP(vendite[[#This Row],[ID tipo pagamento]],'Dati di Supporto'!$O$12:$P$16,2)</f>
        <v>Contanti</v>
      </c>
    </row>
    <row r="500" spans="1:11" x14ac:dyDescent="0.45">
      <c r="A500" s="1">
        <v>485</v>
      </c>
      <c r="B500" s="27">
        <v>41783</v>
      </c>
      <c r="C500" s="1" t="s">
        <v>2</v>
      </c>
      <c r="D500" s="1" t="s">
        <v>132</v>
      </c>
      <c r="E500" s="1" t="s">
        <v>10</v>
      </c>
      <c r="F500" s="1">
        <v>1963</v>
      </c>
      <c r="G500" s="1">
        <v>3</v>
      </c>
      <c r="H500" s="1" t="str">
        <f>VLOOKUP(vendite[[#This Row],[Provincia]],'Dati di Supporto'!$B$3:$C$105,2)</f>
        <v>Veneto</v>
      </c>
      <c r="I500" s="1" t="str">
        <f>VLOOKUP(vendite[[#This Row],[Regione]],'Dati di Supporto'!$G$3:$H$22,2)</f>
        <v>NORD</v>
      </c>
      <c r="J500" s="1" t="str">
        <f>IF(F500&lt;400,'Dati di Supporto'!$P$3,IF(AND(F500&gt;400,F500&lt;800),'Dati di Supporto'!$P$4,IF(AND(F500&gt;800,F500&lt;1200),'Dati di Supporto'!$P$5,IF(AND(F500&gt;1200,F500&lt;1500),'Dati di Supporto'!$P$6,IF(F500&gt;1500,'Dati di Supporto'!$P$7,"FALSO")))))</f>
        <v>Fascia 5 (da 1500 € e oltre)</v>
      </c>
      <c r="K500" s="1" t="str">
        <f>VLOOKUP(vendite[[#This Row],[ID tipo pagamento]],'Dati di Supporto'!$O$12:$P$16,2)</f>
        <v>Carta di credito</v>
      </c>
    </row>
    <row r="501" spans="1:11" x14ac:dyDescent="0.45">
      <c r="A501" s="1">
        <v>500</v>
      </c>
      <c r="B501" s="27">
        <v>41718</v>
      </c>
      <c r="C501" s="1" t="s">
        <v>2</v>
      </c>
      <c r="D501" s="1" t="s">
        <v>123</v>
      </c>
      <c r="E501" s="1" t="s">
        <v>11</v>
      </c>
      <c r="F501" s="1">
        <v>1892</v>
      </c>
      <c r="G501" s="1">
        <v>4</v>
      </c>
      <c r="H501" s="1" t="str">
        <f>VLOOKUP(vendite[[#This Row],[Provincia]],'Dati di Supporto'!$B$3:$C$105,2)</f>
        <v>Sicilia</v>
      </c>
      <c r="I501" s="1" t="str">
        <f>VLOOKUP(vendite[[#This Row],[Regione]],'Dati di Supporto'!$G$3:$H$22,2)</f>
        <v>ISOLE</v>
      </c>
      <c r="J501" s="1" t="str">
        <f>IF(F501&lt;400,'Dati di Supporto'!$P$3,IF(AND(F501&gt;400,F501&lt;800),'Dati di Supporto'!$P$4,IF(AND(F501&gt;800,F501&lt;1200),'Dati di Supporto'!$P$5,IF(AND(F501&gt;1200,F501&lt;1500),'Dati di Supporto'!$P$6,IF(F501&gt;1500,'Dati di Supporto'!$P$7,"FALSO")))))</f>
        <v>Fascia 5 (da 1500 € e oltre)</v>
      </c>
      <c r="K501" s="1" t="str">
        <f>VLOOKUP(vendite[[#This Row],[ID tipo pagamento]],'Dati di Supporto'!$O$12:$P$16,2)</f>
        <v>Bollettino postale</v>
      </c>
    </row>
  </sheetData>
  <pageMargins left="0.7" right="0.7" top="0.75" bottom="0.75" header="0.3" footer="0.3"/>
  <pageSetup paperSize="9" orientation="portrait" horizontalDpi="300" verticalDpi="300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05"/>
  <sheetViews>
    <sheetView topLeftCell="C1" zoomScaleNormal="100" workbookViewId="0">
      <selection activeCell="J4" sqref="J4"/>
    </sheetView>
  </sheetViews>
  <sheetFormatPr defaultColWidth="8.796875" defaultRowHeight="14.25" x14ac:dyDescent="0.45"/>
  <cols>
    <col min="1" max="1" width="11.6640625" style="1" customWidth="1"/>
    <col min="2" max="2" width="21" bestFit="1" customWidth="1"/>
    <col min="3" max="3" width="19.33203125" bestFit="1" customWidth="1"/>
    <col min="4" max="4" width="11.6640625" customWidth="1"/>
    <col min="5" max="5" width="1" style="1" customWidth="1"/>
    <col min="6" max="6" width="11.6640625" style="1" customWidth="1"/>
    <col min="7" max="7" width="17.796875" style="1" bestFit="1" customWidth="1"/>
    <col min="8" max="8" width="11.6640625" style="1" customWidth="1"/>
    <col min="9" max="9" width="0.796875" style="1" customWidth="1"/>
    <col min="10" max="10" width="9.1328125" style="1"/>
    <col min="11" max="11" width="1" style="1" customWidth="1"/>
    <col min="12" max="13" width="11.6640625" style="1" customWidth="1"/>
    <col min="14" max="14" width="1" style="1" customWidth="1"/>
    <col min="15" max="15" width="11.6640625" style="1" customWidth="1"/>
    <col min="16" max="16" width="34.33203125" style="1" bestFit="1" customWidth="1"/>
    <col min="17" max="17" width="11.6640625" style="1" customWidth="1"/>
    <col min="18" max="18" width="9.1328125" style="1" customWidth="1"/>
    <col min="19" max="19" width="9.1328125" style="1"/>
    <col min="20" max="20" width="9.1328125" style="1" customWidth="1"/>
    <col min="21" max="22" width="9.1328125" style="1"/>
    <col min="23" max="23" width="9.1328125" style="1" customWidth="1"/>
    <col min="24" max="251" width="9.1328125" style="1"/>
    <col min="252" max="252" width="19.796875" style="1" bestFit="1" customWidth="1"/>
    <col min="253" max="253" width="40" style="1" customWidth="1"/>
    <col min="254" max="507" width="9.1328125" style="1"/>
    <col min="508" max="508" width="19.796875" style="1" bestFit="1" customWidth="1"/>
    <col min="509" max="509" width="40" style="1" customWidth="1"/>
    <col min="510" max="763" width="9.1328125" style="1"/>
    <col min="764" max="764" width="19.796875" style="1" bestFit="1" customWidth="1"/>
    <col min="765" max="765" width="40" style="1" customWidth="1"/>
    <col min="766" max="1019" width="9.1328125" style="1"/>
    <col min="1020" max="1020" width="19.796875" style="1" bestFit="1" customWidth="1"/>
    <col min="1021" max="1021" width="40" style="1" customWidth="1"/>
    <col min="1022" max="1275" width="9.1328125" style="1"/>
    <col min="1276" max="1276" width="19.796875" style="1" bestFit="1" customWidth="1"/>
    <col min="1277" max="1277" width="40" style="1" customWidth="1"/>
    <col min="1278" max="1531" width="9.1328125" style="1"/>
    <col min="1532" max="1532" width="19.796875" style="1" bestFit="1" customWidth="1"/>
    <col min="1533" max="1533" width="40" style="1" customWidth="1"/>
    <col min="1534" max="1787" width="9.1328125" style="1"/>
    <col min="1788" max="1788" width="19.796875" style="1" bestFit="1" customWidth="1"/>
    <col min="1789" max="1789" width="40" style="1" customWidth="1"/>
    <col min="1790" max="2043" width="9.1328125" style="1"/>
    <col min="2044" max="2044" width="19.796875" style="1" bestFit="1" customWidth="1"/>
    <col min="2045" max="2045" width="40" style="1" customWidth="1"/>
    <col min="2046" max="2299" width="9.1328125" style="1"/>
    <col min="2300" max="2300" width="19.796875" style="1" bestFit="1" customWidth="1"/>
    <col min="2301" max="2301" width="40" style="1" customWidth="1"/>
    <col min="2302" max="2555" width="9.1328125" style="1"/>
    <col min="2556" max="2556" width="19.796875" style="1" bestFit="1" customWidth="1"/>
    <col min="2557" max="2557" width="40" style="1" customWidth="1"/>
    <col min="2558" max="2811" width="9.1328125" style="1"/>
    <col min="2812" max="2812" width="19.796875" style="1" bestFit="1" customWidth="1"/>
    <col min="2813" max="2813" width="40" style="1" customWidth="1"/>
    <col min="2814" max="3067" width="9.1328125" style="1"/>
    <col min="3068" max="3068" width="19.796875" style="1" bestFit="1" customWidth="1"/>
    <col min="3069" max="3069" width="40" style="1" customWidth="1"/>
    <col min="3070" max="3323" width="9.1328125" style="1"/>
    <col min="3324" max="3324" width="19.796875" style="1" bestFit="1" customWidth="1"/>
    <col min="3325" max="3325" width="40" style="1" customWidth="1"/>
    <col min="3326" max="3579" width="9.1328125" style="1"/>
    <col min="3580" max="3580" width="19.796875" style="1" bestFit="1" customWidth="1"/>
    <col min="3581" max="3581" width="40" style="1" customWidth="1"/>
    <col min="3582" max="3835" width="9.1328125" style="1"/>
    <col min="3836" max="3836" width="19.796875" style="1" bestFit="1" customWidth="1"/>
    <col min="3837" max="3837" width="40" style="1" customWidth="1"/>
    <col min="3838" max="4091" width="9.1328125" style="1"/>
    <col min="4092" max="4092" width="19.796875" style="1" bestFit="1" customWidth="1"/>
    <col min="4093" max="4093" width="40" style="1" customWidth="1"/>
    <col min="4094" max="4347" width="9.1328125" style="1"/>
    <col min="4348" max="4348" width="19.796875" style="1" bestFit="1" customWidth="1"/>
    <col min="4349" max="4349" width="40" style="1" customWidth="1"/>
    <col min="4350" max="4603" width="9.1328125" style="1"/>
    <col min="4604" max="4604" width="19.796875" style="1" bestFit="1" customWidth="1"/>
    <col min="4605" max="4605" width="40" style="1" customWidth="1"/>
    <col min="4606" max="4859" width="9.1328125" style="1"/>
    <col min="4860" max="4860" width="19.796875" style="1" bestFit="1" customWidth="1"/>
    <col min="4861" max="4861" width="40" style="1" customWidth="1"/>
    <col min="4862" max="5115" width="9.1328125" style="1"/>
    <col min="5116" max="5116" width="19.796875" style="1" bestFit="1" customWidth="1"/>
    <col min="5117" max="5117" width="40" style="1" customWidth="1"/>
    <col min="5118" max="5371" width="9.1328125" style="1"/>
    <col min="5372" max="5372" width="19.796875" style="1" bestFit="1" customWidth="1"/>
    <col min="5373" max="5373" width="40" style="1" customWidth="1"/>
    <col min="5374" max="5627" width="9.1328125" style="1"/>
    <col min="5628" max="5628" width="19.796875" style="1" bestFit="1" customWidth="1"/>
    <col min="5629" max="5629" width="40" style="1" customWidth="1"/>
    <col min="5630" max="5883" width="9.1328125" style="1"/>
    <col min="5884" max="5884" width="19.796875" style="1" bestFit="1" customWidth="1"/>
    <col min="5885" max="5885" width="40" style="1" customWidth="1"/>
    <col min="5886" max="6139" width="9.1328125" style="1"/>
    <col min="6140" max="6140" width="19.796875" style="1" bestFit="1" customWidth="1"/>
    <col min="6141" max="6141" width="40" style="1" customWidth="1"/>
    <col min="6142" max="6395" width="9.1328125" style="1"/>
    <col min="6396" max="6396" width="19.796875" style="1" bestFit="1" customWidth="1"/>
    <col min="6397" max="6397" width="40" style="1" customWidth="1"/>
    <col min="6398" max="6651" width="9.1328125" style="1"/>
    <col min="6652" max="6652" width="19.796875" style="1" bestFit="1" customWidth="1"/>
    <col min="6653" max="6653" width="40" style="1" customWidth="1"/>
    <col min="6654" max="6907" width="9.1328125" style="1"/>
    <col min="6908" max="6908" width="19.796875" style="1" bestFit="1" customWidth="1"/>
    <col min="6909" max="6909" width="40" style="1" customWidth="1"/>
    <col min="6910" max="7163" width="9.1328125" style="1"/>
    <col min="7164" max="7164" width="19.796875" style="1" bestFit="1" customWidth="1"/>
    <col min="7165" max="7165" width="40" style="1" customWidth="1"/>
    <col min="7166" max="7419" width="9.1328125" style="1"/>
    <col min="7420" max="7420" width="19.796875" style="1" bestFit="1" customWidth="1"/>
    <col min="7421" max="7421" width="40" style="1" customWidth="1"/>
    <col min="7422" max="7675" width="9.1328125" style="1"/>
    <col min="7676" max="7676" width="19.796875" style="1" bestFit="1" customWidth="1"/>
    <col min="7677" max="7677" width="40" style="1" customWidth="1"/>
    <col min="7678" max="7931" width="9.1328125" style="1"/>
    <col min="7932" max="7932" width="19.796875" style="1" bestFit="1" customWidth="1"/>
    <col min="7933" max="7933" width="40" style="1" customWidth="1"/>
    <col min="7934" max="8187" width="9.1328125" style="1"/>
    <col min="8188" max="8188" width="19.796875" style="1" bestFit="1" customWidth="1"/>
    <col min="8189" max="8189" width="40" style="1" customWidth="1"/>
    <col min="8190" max="8443" width="9.1328125" style="1"/>
    <col min="8444" max="8444" width="19.796875" style="1" bestFit="1" customWidth="1"/>
    <col min="8445" max="8445" width="40" style="1" customWidth="1"/>
    <col min="8446" max="8699" width="9.1328125" style="1"/>
    <col min="8700" max="8700" width="19.796875" style="1" bestFit="1" customWidth="1"/>
    <col min="8701" max="8701" width="40" style="1" customWidth="1"/>
    <col min="8702" max="8955" width="9.1328125" style="1"/>
    <col min="8956" max="8956" width="19.796875" style="1" bestFit="1" customWidth="1"/>
    <col min="8957" max="8957" width="40" style="1" customWidth="1"/>
    <col min="8958" max="9211" width="9.1328125" style="1"/>
    <col min="9212" max="9212" width="19.796875" style="1" bestFit="1" customWidth="1"/>
    <col min="9213" max="9213" width="40" style="1" customWidth="1"/>
    <col min="9214" max="9467" width="9.1328125" style="1"/>
    <col min="9468" max="9468" width="19.796875" style="1" bestFit="1" customWidth="1"/>
    <col min="9469" max="9469" width="40" style="1" customWidth="1"/>
    <col min="9470" max="9723" width="9.1328125" style="1"/>
    <col min="9724" max="9724" width="19.796875" style="1" bestFit="1" customWidth="1"/>
    <col min="9725" max="9725" width="40" style="1" customWidth="1"/>
    <col min="9726" max="9979" width="9.1328125" style="1"/>
    <col min="9980" max="9980" width="19.796875" style="1" bestFit="1" customWidth="1"/>
    <col min="9981" max="9981" width="40" style="1" customWidth="1"/>
    <col min="9982" max="10235" width="9.1328125" style="1"/>
    <col min="10236" max="10236" width="19.796875" style="1" bestFit="1" customWidth="1"/>
    <col min="10237" max="10237" width="40" style="1" customWidth="1"/>
    <col min="10238" max="10491" width="9.1328125" style="1"/>
    <col min="10492" max="10492" width="19.796875" style="1" bestFit="1" customWidth="1"/>
    <col min="10493" max="10493" width="40" style="1" customWidth="1"/>
    <col min="10494" max="10747" width="9.1328125" style="1"/>
    <col min="10748" max="10748" width="19.796875" style="1" bestFit="1" customWidth="1"/>
    <col min="10749" max="10749" width="40" style="1" customWidth="1"/>
    <col min="10750" max="11003" width="9.1328125" style="1"/>
    <col min="11004" max="11004" width="19.796875" style="1" bestFit="1" customWidth="1"/>
    <col min="11005" max="11005" width="40" style="1" customWidth="1"/>
    <col min="11006" max="11259" width="9.1328125" style="1"/>
    <col min="11260" max="11260" width="19.796875" style="1" bestFit="1" customWidth="1"/>
    <col min="11261" max="11261" width="40" style="1" customWidth="1"/>
    <col min="11262" max="11515" width="9.1328125" style="1"/>
    <col min="11516" max="11516" width="19.796875" style="1" bestFit="1" customWidth="1"/>
    <col min="11517" max="11517" width="40" style="1" customWidth="1"/>
    <col min="11518" max="11771" width="9.1328125" style="1"/>
    <col min="11772" max="11772" width="19.796875" style="1" bestFit="1" customWidth="1"/>
    <col min="11773" max="11773" width="40" style="1" customWidth="1"/>
    <col min="11774" max="12027" width="9.1328125" style="1"/>
    <col min="12028" max="12028" width="19.796875" style="1" bestFit="1" customWidth="1"/>
    <col min="12029" max="12029" width="40" style="1" customWidth="1"/>
    <col min="12030" max="12283" width="9.1328125" style="1"/>
    <col min="12284" max="12284" width="19.796875" style="1" bestFit="1" customWidth="1"/>
    <col min="12285" max="12285" width="40" style="1" customWidth="1"/>
    <col min="12286" max="12539" width="9.1328125" style="1"/>
    <col min="12540" max="12540" width="19.796875" style="1" bestFit="1" customWidth="1"/>
    <col min="12541" max="12541" width="40" style="1" customWidth="1"/>
    <col min="12542" max="12795" width="9.1328125" style="1"/>
    <col min="12796" max="12796" width="19.796875" style="1" bestFit="1" customWidth="1"/>
    <col min="12797" max="12797" width="40" style="1" customWidth="1"/>
    <col min="12798" max="13051" width="9.1328125" style="1"/>
    <col min="13052" max="13052" width="19.796875" style="1" bestFit="1" customWidth="1"/>
    <col min="13053" max="13053" width="40" style="1" customWidth="1"/>
    <col min="13054" max="13307" width="9.1328125" style="1"/>
    <col min="13308" max="13308" width="19.796875" style="1" bestFit="1" customWidth="1"/>
    <col min="13309" max="13309" width="40" style="1" customWidth="1"/>
    <col min="13310" max="13563" width="9.1328125" style="1"/>
    <col min="13564" max="13564" width="19.796875" style="1" bestFit="1" customWidth="1"/>
    <col min="13565" max="13565" width="40" style="1" customWidth="1"/>
    <col min="13566" max="13819" width="9.1328125" style="1"/>
    <col min="13820" max="13820" width="19.796875" style="1" bestFit="1" customWidth="1"/>
    <col min="13821" max="13821" width="40" style="1" customWidth="1"/>
    <col min="13822" max="14075" width="9.1328125" style="1"/>
    <col min="14076" max="14076" width="19.796875" style="1" bestFit="1" customWidth="1"/>
    <col min="14077" max="14077" width="40" style="1" customWidth="1"/>
    <col min="14078" max="14331" width="9.1328125" style="1"/>
    <col min="14332" max="14332" width="19.796875" style="1" bestFit="1" customWidth="1"/>
    <col min="14333" max="14333" width="40" style="1" customWidth="1"/>
    <col min="14334" max="14587" width="9.1328125" style="1"/>
    <col min="14588" max="14588" width="19.796875" style="1" bestFit="1" customWidth="1"/>
    <col min="14589" max="14589" width="40" style="1" customWidth="1"/>
    <col min="14590" max="14843" width="9.1328125" style="1"/>
    <col min="14844" max="14844" width="19.796875" style="1" bestFit="1" customWidth="1"/>
    <col min="14845" max="14845" width="40" style="1" customWidth="1"/>
    <col min="14846" max="15099" width="9.1328125" style="1"/>
    <col min="15100" max="15100" width="19.796875" style="1" bestFit="1" customWidth="1"/>
    <col min="15101" max="15101" width="40" style="1" customWidth="1"/>
    <col min="15102" max="15355" width="9.1328125" style="1"/>
    <col min="15356" max="15356" width="19.796875" style="1" bestFit="1" customWidth="1"/>
    <col min="15357" max="15357" width="40" style="1" customWidth="1"/>
    <col min="15358" max="15611" width="9.1328125" style="1"/>
    <col min="15612" max="15612" width="19.796875" style="1" bestFit="1" customWidth="1"/>
    <col min="15613" max="15613" width="40" style="1" customWidth="1"/>
    <col min="15614" max="15867" width="9.1328125" style="1"/>
    <col min="15868" max="15868" width="19.796875" style="1" bestFit="1" customWidth="1"/>
    <col min="15869" max="15869" width="40" style="1" customWidth="1"/>
    <col min="15870" max="16123" width="9.1328125" style="1"/>
    <col min="16124" max="16124" width="19.796875" style="1" bestFit="1" customWidth="1"/>
    <col min="16125" max="16125" width="40" style="1" customWidth="1"/>
    <col min="16126" max="16384" width="9.1328125" style="1"/>
  </cols>
  <sheetData>
    <row r="1" spans="1:17" ht="13.15" x14ac:dyDescent="0.4">
      <c r="A1" s="12" t="s">
        <v>268</v>
      </c>
      <c r="B1" s="13" t="s">
        <v>269</v>
      </c>
      <c r="C1" s="13" t="s">
        <v>270</v>
      </c>
      <c r="D1" s="14" t="s">
        <v>271</v>
      </c>
      <c r="F1" s="12" t="s">
        <v>268</v>
      </c>
      <c r="G1" s="13" t="s">
        <v>269</v>
      </c>
      <c r="H1" s="14" t="s">
        <v>270</v>
      </c>
      <c r="J1" s="19" t="s">
        <v>13</v>
      </c>
      <c r="L1" s="12" t="s">
        <v>268</v>
      </c>
      <c r="M1" s="14" t="s">
        <v>269</v>
      </c>
      <c r="O1" s="12" t="s">
        <v>268</v>
      </c>
      <c r="P1" s="13" t="s">
        <v>269</v>
      </c>
      <c r="Q1" s="14" t="s">
        <v>270</v>
      </c>
    </row>
    <row r="2" spans="1:17" ht="13.15" x14ac:dyDescent="0.4">
      <c r="A2" s="15" t="s">
        <v>245</v>
      </c>
      <c r="B2" s="16" t="s">
        <v>243</v>
      </c>
      <c r="C2" s="16" t="s">
        <v>12</v>
      </c>
      <c r="D2" s="17" t="s">
        <v>242</v>
      </c>
      <c r="F2" s="15" t="s">
        <v>245</v>
      </c>
      <c r="G2" s="16" t="s">
        <v>12</v>
      </c>
      <c r="H2" s="17" t="s">
        <v>13</v>
      </c>
      <c r="J2" s="18" t="s">
        <v>16</v>
      </c>
      <c r="L2" s="15" t="s">
        <v>245</v>
      </c>
      <c r="M2" s="17" t="s">
        <v>246</v>
      </c>
      <c r="O2" s="15" t="s">
        <v>255</v>
      </c>
      <c r="P2" s="16" t="s">
        <v>254</v>
      </c>
      <c r="Q2" s="17" t="s">
        <v>256</v>
      </c>
    </row>
    <row r="3" spans="1:17" x14ac:dyDescent="0.45">
      <c r="A3" s="2">
        <v>1</v>
      </c>
      <c r="B3" s="3" t="s">
        <v>36</v>
      </c>
      <c r="C3" s="3" t="s">
        <v>31</v>
      </c>
      <c r="D3" s="3" t="s">
        <v>136</v>
      </c>
      <c r="F3" s="2">
        <v>1</v>
      </c>
      <c r="G3" s="2" t="s">
        <v>14</v>
      </c>
      <c r="H3" s="2" t="s">
        <v>15</v>
      </c>
      <c r="J3" s="18" t="s">
        <v>15</v>
      </c>
      <c r="L3" s="4">
        <v>1</v>
      </c>
      <c r="M3" s="2" t="s">
        <v>3</v>
      </c>
      <c r="O3" s="2">
        <v>0</v>
      </c>
      <c r="P3" s="2" t="str">
        <f>"Fascia " &amp; Q3 &amp; " (inferiore a "&amp; O4 &amp; " €)"</f>
        <v>Fascia 1 (inferiore a 400 €)</v>
      </c>
      <c r="Q3" s="2">
        <v>1</v>
      </c>
    </row>
    <row r="4" spans="1:17" x14ac:dyDescent="0.45">
      <c r="A4" s="2">
        <v>2</v>
      </c>
      <c r="B4" s="3" t="s">
        <v>37</v>
      </c>
      <c r="C4" s="3" t="s">
        <v>32</v>
      </c>
      <c r="D4" s="3" t="s">
        <v>137</v>
      </c>
      <c r="F4" s="2">
        <v>2</v>
      </c>
      <c r="G4" s="2" t="s">
        <v>17</v>
      </c>
      <c r="H4" s="2" t="s">
        <v>18</v>
      </c>
      <c r="J4" s="18" t="s">
        <v>18</v>
      </c>
      <c r="L4" s="4">
        <v>2</v>
      </c>
      <c r="M4" s="2" t="s">
        <v>8</v>
      </c>
      <c r="O4" s="2">
        <v>400</v>
      </c>
      <c r="P4" s="2" t="str">
        <f>"Fascia " &amp; Q4 &amp; " (da "&amp; O4 &amp;" €  a meno di "&amp; O5 &amp; " €)"</f>
        <v>Fascia 2 (da 400 €  a meno di 800 €)</v>
      </c>
      <c r="Q4" s="2">
        <v>2</v>
      </c>
    </row>
    <row r="5" spans="1:17" x14ac:dyDescent="0.45">
      <c r="A5" s="2">
        <v>3</v>
      </c>
      <c r="B5" s="3" t="s">
        <v>38</v>
      </c>
      <c r="C5" s="3" t="s">
        <v>21</v>
      </c>
      <c r="D5" s="3" t="s">
        <v>138</v>
      </c>
      <c r="F5" s="2">
        <v>3</v>
      </c>
      <c r="G5" s="2" t="s">
        <v>20</v>
      </c>
      <c r="H5" s="2" t="s">
        <v>18</v>
      </c>
      <c r="J5" s="20" t="s">
        <v>23</v>
      </c>
      <c r="L5" s="4">
        <v>3</v>
      </c>
      <c r="M5" s="2" t="s">
        <v>1</v>
      </c>
      <c r="O5" s="2">
        <v>800</v>
      </c>
      <c r="P5" s="2" t="str">
        <f t="shared" ref="P5:P6" si="0">"Fascia " &amp; Q5 &amp; " (da "&amp; O5 &amp;" €  a meno di "&amp; O6 &amp; " €)"</f>
        <v>Fascia 3 (da 800 €  a meno di 1200 €)</v>
      </c>
      <c r="Q5" s="2">
        <v>3</v>
      </c>
    </row>
    <row r="6" spans="1:17" x14ac:dyDescent="0.45">
      <c r="A6" s="2">
        <v>4</v>
      </c>
      <c r="B6" s="3" t="s">
        <v>39</v>
      </c>
      <c r="C6" s="3" t="s">
        <v>35</v>
      </c>
      <c r="D6" s="3" t="s">
        <v>139</v>
      </c>
      <c r="F6" s="2">
        <v>4</v>
      </c>
      <c r="G6" s="2" t="s">
        <v>22</v>
      </c>
      <c r="H6" s="2" t="s">
        <v>18</v>
      </c>
      <c r="L6" s="4">
        <v>4</v>
      </c>
      <c r="M6" s="2" t="s">
        <v>247</v>
      </c>
      <c r="O6" s="2">
        <v>1200</v>
      </c>
      <c r="P6" s="2" t="str">
        <f t="shared" si="0"/>
        <v>Fascia 4 (da 1200 €  a meno di 1500 €)</v>
      </c>
      <c r="Q6" s="2">
        <v>4</v>
      </c>
    </row>
    <row r="7" spans="1:17" x14ac:dyDescent="0.45">
      <c r="A7" s="2">
        <v>5</v>
      </c>
      <c r="B7" s="3" t="s">
        <v>40</v>
      </c>
      <c r="C7" s="3" t="s">
        <v>26</v>
      </c>
      <c r="D7" s="3" t="s">
        <v>140</v>
      </c>
      <c r="F7" s="2">
        <v>5</v>
      </c>
      <c r="G7" s="2" t="s">
        <v>25</v>
      </c>
      <c r="H7" s="2" t="s">
        <v>16</v>
      </c>
      <c r="L7" s="4">
        <v>5</v>
      </c>
      <c r="M7" s="2" t="s">
        <v>248</v>
      </c>
      <c r="O7" s="2">
        <v>1500</v>
      </c>
      <c r="P7" s="2" t="str">
        <f>"Fascia " &amp; Q7 &amp; " (da "&amp;O7 &amp; " € e oltre)"</f>
        <v>Fascia 5 (da 1500 € e oltre)</v>
      </c>
      <c r="Q7" s="2">
        <v>5</v>
      </c>
    </row>
    <row r="8" spans="1:17" x14ac:dyDescent="0.45">
      <c r="A8" s="2">
        <v>6</v>
      </c>
      <c r="B8" s="3" t="s">
        <v>41</v>
      </c>
      <c r="C8" s="3" t="s">
        <v>21</v>
      </c>
      <c r="D8" s="3" t="s">
        <v>141</v>
      </c>
      <c r="F8" s="2">
        <v>6</v>
      </c>
      <c r="G8" s="2" t="s">
        <v>27</v>
      </c>
      <c r="H8" s="2" t="s">
        <v>16</v>
      </c>
      <c r="L8" s="4">
        <v>6</v>
      </c>
      <c r="M8" s="2" t="s">
        <v>2</v>
      </c>
    </row>
    <row r="9" spans="1:17" x14ac:dyDescent="0.45">
      <c r="A9" s="2">
        <v>7</v>
      </c>
      <c r="B9" s="3" t="s">
        <v>42</v>
      </c>
      <c r="C9" s="3" t="s">
        <v>32</v>
      </c>
      <c r="D9" s="3" t="s">
        <v>142</v>
      </c>
      <c r="F9" s="2">
        <v>7</v>
      </c>
      <c r="G9" s="2" t="s">
        <v>19</v>
      </c>
      <c r="H9" s="2" t="s">
        <v>15</v>
      </c>
    </row>
    <row r="10" spans="1:17" x14ac:dyDescent="0.45">
      <c r="A10" s="2">
        <v>8</v>
      </c>
      <c r="B10" s="3" t="s">
        <v>43</v>
      </c>
      <c r="C10" s="3" t="s">
        <v>22</v>
      </c>
      <c r="D10" s="3" t="s">
        <v>143</v>
      </c>
      <c r="F10" s="2">
        <v>8</v>
      </c>
      <c r="G10" s="2" t="s">
        <v>30</v>
      </c>
      <c r="H10" s="2" t="s">
        <v>16</v>
      </c>
      <c r="L10" s="12" t="s">
        <v>268</v>
      </c>
      <c r="M10" s="14" t="s">
        <v>269</v>
      </c>
      <c r="O10" s="12" t="s">
        <v>268</v>
      </c>
      <c r="P10" s="14" t="s">
        <v>269</v>
      </c>
    </row>
    <row r="11" spans="1:17" x14ac:dyDescent="0.45">
      <c r="A11" s="2">
        <v>9</v>
      </c>
      <c r="B11" s="3" t="s">
        <v>44</v>
      </c>
      <c r="C11" s="3" t="s">
        <v>33</v>
      </c>
      <c r="D11" s="3" t="s">
        <v>144</v>
      </c>
      <c r="F11" s="2">
        <v>9</v>
      </c>
      <c r="G11" s="2" t="s">
        <v>5</v>
      </c>
      <c r="H11" s="2" t="s">
        <v>16</v>
      </c>
      <c r="L11" s="15" t="s">
        <v>245</v>
      </c>
      <c r="M11" s="17" t="s">
        <v>249</v>
      </c>
      <c r="O11" s="15" t="s">
        <v>245</v>
      </c>
      <c r="P11" s="17" t="s">
        <v>257</v>
      </c>
    </row>
    <row r="12" spans="1:17" x14ac:dyDescent="0.45">
      <c r="A12" s="2">
        <v>10</v>
      </c>
      <c r="B12" s="3" t="s">
        <v>45</v>
      </c>
      <c r="C12" s="3" t="s">
        <v>4</v>
      </c>
      <c r="D12" s="3" t="s">
        <v>145</v>
      </c>
      <c r="F12" s="2">
        <v>10</v>
      </c>
      <c r="G12" s="2" t="s">
        <v>21</v>
      </c>
      <c r="H12" s="2" t="s">
        <v>15</v>
      </c>
      <c r="L12" s="4">
        <v>1</v>
      </c>
      <c r="M12" s="2" t="s">
        <v>11</v>
      </c>
      <c r="O12" s="2">
        <v>1</v>
      </c>
      <c r="P12" s="2" t="s">
        <v>258</v>
      </c>
    </row>
    <row r="13" spans="1:17" x14ac:dyDescent="0.45">
      <c r="A13" s="2">
        <v>11</v>
      </c>
      <c r="B13" s="3" t="s">
        <v>46</v>
      </c>
      <c r="C13" s="3" t="s">
        <v>22</v>
      </c>
      <c r="D13" s="3" t="s">
        <v>146</v>
      </c>
      <c r="F13" s="2">
        <v>11</v>
      </c>
      <c r="G13" s="2" t="s">
        <v>24</v>
      </c>
      <c r="H13" s="2" t="s">
        <v>15</v>
      </c>
      <c r="L13" s="4">
        <v>2</v>
      </c>
      <c r="M13" s="2" t="s">
        <v>10</v>
      </c>
      <c r="O13" s="2">
        <v>2</v>
      </c>
      <c r="P13" s="2" t="s">
        <v>259</v>
      </c>
    </row>
    <row r="14" spans="1:17" x14ac:dyDescent="0.45">
      <c r="A14" s="2">
        <v>12</v>
      </c>
      <c r="B14" s="3" t="s">
        <v>47</v>
      </c>
      <c r="C14" s="3" t="s">
        <v>5</v>
      </c>
      <c r="D14" s="3" t="s">
        <v>147</v>
      </c>
      <c r="F14" s="2">
        <v>12</v>
      </c>
      <c r="G14" s="2" t="s">
        <v>32</v>
      </c>
      <c r="H14" s="2" t="s">
        <v>16</v>
      </c>
      <c r="L14" s="4">
        <v>3</v>
      </c>
      <c r="M14" s="2" t="s">
        <v>250</v>
      </c>
      <c r="O14" s="2">
        <v>3</v>
      </c>
      <c r="P14" s="2" t="s">
        <v>260</v>
      </c>
    </row>
    <row r="15" spans="1:17" x14ac:dyDescent="0.45">
      <c r="A15" s="2">
        <v>13</v>
      </c>
      <c r="B15" s="3" t="s">
        <v>48</v>
      </c>
      <c r="C15" s="3" t="s">
        <v>32</v>
      </c>
      <c r="D15" s="3" t="s">
        <v>148</v>
      </c>
      <c r="F15" s="2">
        <v>13</v>
      </c>
      <c r="G15" s="2" t="s">
        <v>33</v>
      </c>
      <c r="H15" s="2" t="s">
        <v>18</v>
      </c>
      <c r="L15" s="4">
        <v>4</v>
      </c>
      <c r="M15" s="2" t="s">
        <v>251</v>
      </c>
      <c r="O15" s="2">
        <v>4</v>
      </c>
      <c r="P15" s="2" t="s">
        <v>261</v>
      </c>
    </row>
    <row r="16" spans="1:17" x14ac:dyDescent="0.45">
      <c r="A16" s="2">
        <v>14</v>
      </c>
      <c r="B16" s="3" t="s">
        <v>49</v>
      </c>
      <c r="C16" s="3" t="s">
        <v>25</v>
      </c>
      <c r="D16" s="3" t="s">
        <v>149</v>
      </c>
      <c r="F16" s="2">
        <v>14</v>
      </c>
      <c r="G16" s="2" t="s">
        <v>29</v>
      </c>
      <c r="H16" s="2" t="s">
        <v>23</v>
      </c>
      <c r="L16" s="4">
        <v>5</v>
      </c>
      <c r="M16" s="2" t="s">
        <v>252</v>
      </c>
      <c r="O16" s="2">
        <v>5</v>
      </c>
      <c r="P16" s="2" t="s">
        <v>262</v>
      </c>
    </row>
    <row r="17" spans="1:12" x14ac:dyDescent="0.45">
      <c r="A17" s="2">
        <v>15</v>
      </c>
      <c r="B17" s="3" t="s">
        <v>50</v>
      </c>
      <c r="C17" s="3" t="s">
        <v>34</v>
      </c>
      <c r="D17" s="3" t="s">
        <v>150</v>
      </c>
      <c r="F17" s="2">
        <v>15</v>
      </c>
      <c r="G17" s="2" t="s">
        <v>31</v>
      </c>
      <c r="H17" s="2" t="s">
        <v>23</v>
      </c>
    </row>
    <row r="18" spans="1:12" x14ac:dyDescent="0.45">
      <c r="A18" s="2">
        <v>16</v>
      </c>
      <c r="B18" s="3" t="s">
        <v>51</v>
      </c>
      <c r="C18" s="3" t="s">
        <v>5</v>
      </c>
      <c r="D18" s="3" t="s">
        <v>151</v>
      </c>
      <c r="F18" s="2">
        <v>16</v>
      </c>
      <c r="G18" s="2" t="s">
        <v>26</v>
      </c>
      <c r="H18" s="2" t="s">
        <v>15</v>
      </c>
      <c r="L18" s="5"/>
    </row>
    <row r="19" spans="1:12" x14ac:dyDescent="0.45">
      <c r="A19" s="2">
        <v>17</v>
      </c>
      <c r="B19" s="3" t="s">
        <v>52</v>
      </c>
      <c r="C19" s="3" t="s">
        <v>33</v>
      </c>
      <c r="D19" s="3" t="s">
        <v>152</v>
      </c>
      <c r="F19" s="2">
        <v>17</v>
      </c>
      <c r="G19" s="2" t="s">
        <v>34</v>
      </c>
      <c r="H19" s="2" t="s">
        <v>16</v>
      </c>
    </row>
    <row r="20" spans="1:12" x14ac:dyDescent="0.45">
      <c r="A20" s="2">
        <v>18</v>
      </c>
      <c r="B20" s="3" t="s">
        <v>53</v>
      </c>
      <c r="C20" s="3" t="s">
        <v>29</v>
      </c>
      <c r="D20" s="3" t="s">
        <v>153</v>
      </c>
      <c r="F20" s="2">
        <v>18</v>
      </c>
      <c r="G20" s="2" t="s">
        <v>28</v>
      </c>
      <c r="H20" s="2" t="s">
        <v>15</v>
      </c>
    </row>
    <row r="21" spans="1:12" x14ac:dyDescent="0.45">
      <c r="A21" s="2">
        <v>19</v>
      </c>
      <c r="B21" s="3" t="s">
        <v>54</v>
      </c>
      <c r="C21" s="3" t="s">
        <v>31</v>
      </c>
      <c r="D21" s="3" t="s">
        <v>154</v>
      </c>
      <c r="F21" s="2">
        <v>19</v>
      </c>
      <c r="G21" s="2" t="s">
        <v>35</v>
      </c>
      <c r="H21" s="2" t="s">
        <v>16</v>
      </c>
    </row>
    <row r="22" spans="1:12" x14ac:dyDescent="0.45">
      <c r="A22" s="2">
        <v>20</v>
      </c>
      <c r="B22" s="3" t="s">
        <v>55</v>
      </c>
      <c r="C22" s="3" t="s">
        <v>24</v>
      </c>
      <c r="D22" s="3" t="s">
        <v>155</v>
      </c>
      <c r="F22" s="2">
        <v>20</v>
      </c>
      <c r="G22" s="2" t="s">
        <v>4</v>
      </c>
      <c r="H22" s="2" t="s">
        <v>16</v>
      </c>
    </row>
    <row r="23" spans="1:12" x14ac:dyDescent="0.45">
      <c r="A23" s="2">
        <v>21</v>
      </c>
      <c r="B23" s="3" t="s">
        <v>56</v>
      </c>
      <c r="C23" s="3" t="s">
        <v>22</v>
      </c>
      <c r="D23" s="3" t="s">
        <v>156</v>
      </c>
    </row>
    <row r="24" spans="1:12" x14ac:dyDescent="0.45">
      <c r="A24" s="2">
        <v>22</v>
      </c>
      <c r="B24" s="3" t="s">
        <v>57</v>
      </c>
      <c r="C24" s="3" t="s">
        <v>31</v>
      </c>
      <c r="D24" s="3" t="s">
        <v>157</v>
      </c>
    </row>
    <row r="25" spans="1:12" x14ac:dyDescent="0.45">
      <c r="A25" s="2">
        <v>23</v>
      </c>
      <c r="B25" s="3" t="s">
        <v>58</v>
      </c>
      <c r="C25" s="3" t="s">
        <v>20</v>
      </c>
      <c r="D25" s="3" t="s">
        <v>158</v>
      </c>
    </row>
    <row r="26" spans="1:12" x14ac:dyDescent="0.45">
      <c r="A26" s="2">
        <v>24</v>
      </c>
      <c r="B26" s="3" t="s">
        <v>59</v>
      </c>
      <c r="C26" s="3" t="s">
        <v>14</v>
      </c>
      <c r="D26" s="3" t="s">
        <v>159</v>
      </c>
    </row>
    <row r="27" spans="1:12" x14ac:dyDescent="0.45">
      <c r="A27" s="2">
        <v>25</v>
      </c>
      <c r="B27" s="3" t="s">
        <v>60</v>
      </c>
      <c r="C27" s="3" t="s">
        <v>5</v>
      </c>
      <c r="D27" s="3" t="s">
        <v>160</v>
      </c>
    </row>
    <row r="28" spans="1:12" x14ac:dyDescent="0.45">
      <c r="A28" s="2">
        <v>26</v>
      </c>
      <c r="B28" s="3" t="s">
        <v>61</v>
      </c>
      <c r="C28" s="3" t="s">
        <v>20</v>
      </c>
      <c r="D28" s="3" t="s">
        <v>161</v>
      </c>
    </row>
    <row r="29" spans="1:12" x14ac:dyDescent="0.45">
      <c r="A29" s="2">
        <v>27</v>
      </c>
      <c r="B29" s="3" t="s">
        <v>62</v>
      </c>
      <c r="C29" s="3" t="s">
        <v>5</v>
      </c>
      <c r="D29" s="3" t="s">
        <v>162</v>
      </c>
    </row>
    <row r="30" spans="1:12" x14ac:dyDescent="0.45">
      <c r="A30" s="2">
        <v>28</v>
      </c>
      <c r="B30" s="3" t="s">
        <v>63</v>
      </c>
      <c r="C30" s="3" t="s">
        <v>20</v>
      </c>
      <c r="D30" s="3" t="s">
        <v>163</v>
      </c>
    </row>
    <row r="31" spans="1:12" x14ac:dyDescent="0.45">
      <c r="A31" s="2">
        <v>29</v>
      </c>
      <c r="B31" s="3" t="s">
        <v>64</v>
      </c>
      <c r="C31" s="3" t="s">
        <v>32</v>
      </c>
      <c r="D31" s="3" t="s">
        <v>164</v>
      </c>
    </row>
    <row r="32" spans="1:12" x14ac:dyDescent="0.45">
      <c r="A32" s="2">
        <v>30</v>
      </c>
      <c r="B32" s="3" t="s">
        <v>65</v>
      </c>
      <c r="C32" s="3" t="s">
        <v>31</v>
      </c>
      <c r="D32" s="3" t="s">
        <v>165</v>
      </c>
    </row>
    <row r="33" spans="1:4" x14ac:dyDescent="0.45">
      <c r="A33" s="2">
        <v>31</v>
      </c>
      <c r="B33" s="3" t="s">
        <v>66</v>
      </c>
      <c r="C33" s="3" t="s">
        <v>25</v>
      </c>
      <c r="D33" s="3" t="s">
        <v>166</v>
      </c>
    </row>
    <row r="34" spans="1:4" x14ac:dyDescent="0.45">
      <c r="A34" s="2">
        <v>32</v>
      </c>
      <c r="B34" s="3" t="s">
        <v>67</v>
      </c>
      <c r="C34" s="3" t="s">
        <v>26</v>
      </c>
      <c r="D34" s="3" t="s">
        <v>167</v>
      </c>
    </row>
    <row r="35" spans="1:4" x14ac:dyDescent="0.45">
      <c r="A35" s="2">
        <v>33</v>
      </c>
      <c r="B35" s="3" t="s">
        <v>68</v>
      </c>
      <c r="C35" s="3" t="s">
        <v>33</v>
      </c>
      <c r="D35" s="3" t="s">
        <v>168</v>
      </c>
    </row>
    <row r="36" spans="1:4" x14ac:dyDescent="0.45">
      <c r="A36" s="2">
        <v>34</v>
      </c>
      <c r="B36" s="3" t="s">
        <v>169</v>
      </c>
      <c r="C36" s="3" t="s">
        <v>25</v>
      </c>
      <c r="D36" s="3" t="s">
        <v>170</v>
      </c>
    </row>
    <row r="37" spans="1:4" x14ac:dyDescent="0.45">
      <c r="A37" s="2">
        <v>35</v>
      </c>
      <c r="B37" s="3" t="s">
        <v>69</v>
      </c>
      <c r="C37" s="3" t="s">
        <v>19</v>
      </c>
      <c r="D37" s="3" t="s">
        <v>171</v>
      </c>
    </row>
    <row r="38" spans="1:4" x14ac:dyDescent="0.45">
      <c r="A38" s="2">
        <v>36</v>
      </c>
      <c r="B38" s="3" t="s">
        <v>70</v>
      </c>
      <c r="C38" s="3" t="s">
        <v>30</v>
      </c>
      <c r="D38" s="3" t="s">
        <v>172</v>
      </c>
    </row>
    <row r="39" spans="1:4" x14ac:dyDescent="0.45">
      <c r="A39" s="2">
        <v>37</v>
      </c>
      <c r="B39" s="3" t="s">
        <v>71</v>
      </c>
      <c r="C39" s="3" t="s">
        <v>27</v>
      </c>
      <c r="D39" s="3" t="s">
        <v>173</v>
      </c>
    </row>
    <row r="40" spans="1:4" x14ac:dyDescent="0.45">
      <c r="A40" s="2">
        <v>38</v>
      </c>
      <c r="B40" s="3" t="s">
        <v>72</v>
      </c>
      <c r="C40" s="3" t="s">
        <v>26</v>
      </c>
      <c r="D40" s="3" t="s">
        <v>174</v>
      </c>
    </row>
    <row r="41" spans="1:4" x14ac:dyDescent="0.45">
      <c r="A41" s="2">
        <v>39</v>
      </c>
      <c r="B41" s="3" t="s">
        <v>73</v>
      </c>
      <c r="C41" s="3" t="s">
        <v>30</v>
      </c>
      <c r="D41" s="3" t="s">
        <v>175</v>
      </c>
    </row>
    <row r="42" spans="1:4" x14ac:dyDescent="0.45">
      <c r="A42" s="2">
        <v>40</v>
      </c>
      <c r="B42" s="3" t="s">
        <v>74</v>
      </c>
      <c r="C42" s="3" t="s">
        <v>24</v>
      </c>
      <c r="D42" s="3" t="s">
        <v>176</v>
      </c>
    </row>
    <row r="43" spans="1:4" x14ac:dyDescent="0.45">
      <c r="A43" s="2">
        <v>41</v>
      </c>
      <c r="B43" s="3" t="s">
        <v>75</v>
      </c>
      <c r="C43" s="3" t="s">
        <v>30</v>
      </c>
      <c r="D43" s="3" t="s">
        <v>177</v>
      </c>
    </row>
    <row r="44" spans="1:4" x14ac:dyDescent="0.45">
      <c r="A44" s="2">
        <v>42</v>
      </c>
      <c r="B44" s="3" t="s">
        <v>76</v>
      </c>
      <c r="C44" s="3" t="s">
        <v>14</v>
      </c>
      <c r="D44" s="3" t="s">
        <v>178</v>
      </c>
    </row>
    <row r="45" spans="1:4" x14ac:dyDescent="0.45">
      <c r="A45" s="2">
        <v>43</v>
      </c>
      <c r="B45" s="3" t="s">
        <v>77</v>
      </c>
      <c r="C45" s="3" t="s">
        <v>19</v>
      </c>
      <c r="D45" s="3" t="s">
        <v>179</v>
      </c>
    </row>
    <row r="46" spans="1:4" x14ac:dyDescent="0.45">
      <c r="A46" s="2">
        <v>44</v>
      </c>
      <c r="B46" s="3" t="s">
        <v>78</v>
      </c>
      <c r="C46" s="3" t="s">
        <v>33</v>
      </c>
      <c r="D46" s="3" t="s">
        <v>180</v>
      </c>
    </row>
    <row r="47" spans="1:4" x14ac:dyDescent="0.45">
      <c r="A47" s="2">
        <v>45</v>
      </c>
      <c r="B47" s="3" t="s">
        <v>79</v>
      </c>
      <c r="C47" s="3" t="s">
        <v>5</v>
      </c>
      <c r="D47" s="3" t="s">
        <v>181</v>
      </c>
    </row>
    <row r="48" spans="1:4" x14ac:dyDescent="0.45">
      <c r="A48" s="2">
        <v>46</v>
      </c>
      <c r="B48" s="3" t="s">
        <v>80</v>
      </c>
      <c r="C48" s="3" t="s">
        <v>26</v>
      </c>
      <c r="D48" s="3" t="s">
        <v>182</v>
      </c>
    </row>
    <row r="49" spans="1:4" x14ac:dyDescent="0.45">
      <c r="A49" s="2">
        <v>47</v>
      </c>
      <c r="B49" s="3" t="s">
        <v>81</v>
      </c>
      <c r="C49" s="3" t="s">
        <v>5</v>
      </c>
      <c r="D49" s="3" t="s">
        <v>183</v>
      </c>
    </row>
    <row r="50" spans="1:4" x14ac:dyDescent="0.45">
      <c r="A50" s="2">
        <v>48</v>
      </c>
      <c r="B50" s="3" t="s">
        <v>82</v>
      </c>
      <c r="C50" s="3" t="s">
        <v>26</v>
      </c>
      <c r="D50" s="3" t="s">
        <v>184</v>
      </c>
    </row>
    <row r="51" spans="1:4" x14ac:dyDescent="0.45">
      <c r="A51" s="2">
        <v>49</v>
      </c>
      <c r="B51" s="3" t="s">
        <v>83</v>
      </c>
      <c r="C51" s="3" t="s">
        <v>21</v>
      </c>
      <c r="D51" s="3" t="s">
        <v>185</v>
      </c>
    </row>
    <row r="52" spans="1:4" x14ac:dyDescent="0.45">
      <c r="A52" s="2">
        <v>50</v>
      </c>
      <c r="B52" s="3" t="s">
        <v>84</v>
      </c>
      <c r="C52" s="3" t="s">
        <v>5</v>
      </c>
      <c r="D52" s="3" t="s">
        <v>186</v>
      </c>
    </row>
    <row r="53" spans="1:4" x14ac:dyDescent="0.45">
      <c r="A53" s="2">
        <v>51</v>
      </c>
      <c r="B53" s="3" t="s">
        <v>85</v>
      </c>
      <c r="C53" s="3" t="s">
        <v>26</v>
      </c>
      <c r="D53" s="3" t="s">
        <v>187</v>
      </c>
    </row>
    <row r="54" spans="1:4" x14ac:dyDescent="0.45">
      <c r="A54" s="2">
        <v>52</v>
      </c>
      <c r="B54" s="3" t="s">
        <v>86</v>
      </c>
      <c r="C54" s="3" t="s">
        <v>17</v>
      </c>
      <c r="D54" s="3" t="s">
        <v>188</v>
      </c>
    </row>
    <row r="55" spans="1:4" x14ac:dyDescent="0.45">
      <c r="A55" s="2">
        <v>53</v>
      </c>
      <c r="B55" s="3" t="s">
        <v>87</v>
      </c>
      <c r="C55" s="3" t="s">
        <v>31</v>
      </c>
      <c r="D55" s="3" t="s">
        <v>189</v>
      </c>
    </row>
    <row r="56" spans="1:4" x14ac:dyDescent="0.45">
      <c r="A56" s="2">
        <v>54</v>
      </c>
      <c r="B56" s="3" t="s">
        <v>88</v>
      </c>
      <c r="C56" s="3" t="s">
        <v>5</v>
      </c>
      <c r="D56" s="3" t="s">
        <v>190</v>
      </c>
    </row>
    <row r="57" spans="1:4" x14ac:dyDescent="0.45">
      <c r="A57" s="2">
        <v>55</v>
      </c>
      <c r="B57" s="3" t="s">
        <v>89</v>
      </c>
      <c r="C57" s="3" t="s">
        <v>25</v>
      </c>
      <c r="D57" s="3" t="s">
        <v>191</v>
      </c>
    </row>
    <row r="58" spans="1:4" x14ac:dyDescent="0.45">
      <c r="A58" s="2">
        <v>56</v>
      </c>
      <c r="B58" s="3" t="s">
        <v>90</v>
      </c>
      <c r="C58" s="3" t="s">
        <v>22</v>
      </c>
      <c r="D58" s="3" t="s">
        <v>192</v>
      </c>
    </row>
    <row r="59" spans="1:4" x14ac:dyDescent="0.45">
      <c r="A59" s="2">
        <v>57</v>
      </c>
      <c r="B59" s="3" t="s">
        <v>91</v>
      </c>
      <c r="C59" s="3" t="s">
        <v>32</v>
      </c>
      <c r="D59" s="3" t="s">
        <v>193</v>
      </c>
    </row>
    <row r="60" spans="1:4" x14ac:dyDescent="0.45">
      <c r="A60" s="2">
        <v>58</v>
      </c>
      <c r="B60" s="3" t="s">
        <v>92</v>
      </c>
      <c r="C60" s="3" t="s">
        <v>29</v>
      </c>
      <c r="D60" s="3" t="s">
        <v>194</v>
      </c>
    </row>
    <row r="61" spans="1:4" x14ac:dyDescent="0.45">
      <c r="A61" s="2">
        <v>59</v>
      </c>
      <c r="B61" s="3" t="s">
        <v>93</v>
      </c>
      <c r="C61" s="3" t="s">
        <v>29</v>
      </c>
      <c r="D61" s="3" t="s">
        <v>195</v>
      </c>
    </row>
    <row r="62" spans="1:4" x14ac:dyDescent="0.45">
      <c r="A62" s="2">
        <v>60</v>
      </c>
      <c r="B62" s="3" t="s">
        <v>94</v>
      </c>
      <c r="C62" s="3" t="s">
        <v>4</v>
      </c>
      <c r="D62" s="3" t="s">
        <v>196</v>
      </c>
    </row>
    <row r="63" spans="1:4" x14ac:dyDescent="0.45">
      <c r="A63" s="2">
        <v>61</v>
      </c>
      <c r="B63" s="3" t="s">
        <v>95</v>
      </c>
      <c r="C63" s="3" t="s">
        <v>31</v>
      </c>
      <c r="D63" s="3" t="s">
        <v>197</v>
      </c>
    </row>
    <row r="64" spans="1:4" x14ac:dyDescent="0.45">
      <c r="A64" s="2">
        <v>62</v>
      </c>
      <c r="B64" s="3" t="s">
        <v>96</v>
      </c>
      <c r="C64" s="3" t="s">
        <v>25</v>
      </c>
      <c r="D64" s="3" t="s">
        <v>198</v>
      </c>
    </row>
    <row r="65" spans="1:4" x14ac:dyDescent="0.45">
      <c r="A65" s="2">
        <v>63</v>
      </c>
      <c r="B65" s="3" t="s">
        <v>97</v>
      </c>
      <c r="C65" s="3" t="s">
        <v>5</v>
      </c>
      <c r="D65" s="3" t="s">
        <v>199</v>
      </c>
    </row>
    <row r="66" spans="1:4" x14ac:dyDescent="0.45">
      <c r="A66" s="2">
        <v>64</v>
      </c>
      <c r="B66" s="3" t="s">
        <v>98</v>
      </c>
      <c r="C66" s="3" t="s">
        <v>28</v>
      </c>
      <c r="D66" s="3" t="s">
        <v>200</v>
      </c>
    </row>
    <row r="67" spans="1:4" x14ac:dyDescent="0.45">
      <c r="A67" s="2">
        <v>65</v>
      </c>
      <c r="B67" s="3" t="s">
        <v>99</v>
      </c>
      <c r="C67" s="3" t="s">
        <v>21</v>
      </c>
      <c r="D67" s="3" t="s">
        <v>201</v>
      </c>
    </row>
    <row r="68" spans="1:4" x14ac:dyDescent="0.45">
      <c r="A68" s="2">
        <v>66</v>
      </c>
      <c r="B68" s="3" t="s">
        <v>100</v>
      </c>
      <c r="C68" s="3" t="s">
        <v>14</v>
      </c>
      <c r="D68" s="3" t="s">
        <v>202</v>
      </c>
    </row>
    <row r="69" spans="1:4" x14ac:dyDescent="0.45">
      <c r="A69" s="2">
        <v>67</v>
      </c>
      <c r="B69" s="3" t="s">
        <v>101</v>
      </c>
      <c r="C69" s="3" t="s">
        <v>25</v>
      </c>
      <c r="D69" s="3" t="s">
        <v>203</v>
      </c>
    </row>
    <row r="70" spans="1:4" x14ac:dyDescent="0.45">
      <c r="A70" s="2">
        <v>68</v>
      </c>
      <c r="B70" s="3" t="s">
        <v>102</v>
      </c>
      <c r="C70" s="3" t="s">
        <v>26</v>
      </c>
      <c r="D70" s="3" t="s">
        <v>204</v>
      </c>
    </row>
    <row r="71" spans="1:4" x14ac:dyDescent="0.45">
      <c r="A71" s="2">
        <v>69</v>
      </c>
      <c r="B71" s="3" t="s">
        <v>103</v>
      </c>
      <c r="C71" s="3" t="s">
        <v>26</v>
      </c>
      <c r="D71" s="3" t="s">
        <v>205</v>
      </c>
    </row>
    <row r="72" spans="1:4" x14ac:dyDescent="0.45">
      <c r="A72" s="2">
        <v>70</v>
      </c>
      <c r="B72" s="3" t="s">
        <v>104</v>
      </c>
      <c r="C72" s="3" t="s">
        <v>27</v>
      </c>
      <c r="D72" s="3" t="s">
        <v>206</v>
      </c>
    </row>
    <row r="73" spans="1:4" x14ac:dyDescent="0.45">
      <c r="A73" s="2">
        <v>71</v>
      </c>
      <c r="B73" s="3" t="s">
        <v>105</v>
      </c>
      <c r="C73" s="3" t="s">
        <v>17</v>
      </c>
      <c r="D73" s="3" t="s">
        <v>207</v>
      </c>
    </row>
    <row r="74" spans="1:4" x14ac:dyDescent="0.45">
      <c r="A74" s="2">
        <v>72</v>
      </c>
      <c r="B74" s="3" t="s">
        <v>106</v>
      </c>
      <c r="C74" s="3" t="s">
        <v>26</v>
      </c>
      <c r="D74" s="3" t="s">
        <v>208</v>
      </c>
    </row>
    <row r="75" spans="1:4" x14ac:dyDescent="0.45">
      <c r="A75" s="2">
        <v>73</v>
      </c>
      <c r="B75" s="3" t="s">
        <v>107</v>
      </c>
      <c r="C75" s="3" t="s">
        <v>31</v>
      </c>
      <c r="D75" s="3" t="s">
        <v>209</v>
      </c>
    </row>
    <row r="76" spans="1:4" x14ac:dyDescent="0.45">
      <c r="A76" s="2">
        <v>74</v>
      </c>
      <c r="B76" s="3" t="s">
        <v>108</v>
      </c>
      <c r="C76" s="3" t="s">
        <v>25</v>
      </c>
      <c r="D76" s="3" t="s">
        <v>210</v>
      </c>
    </row>
    <row r="77" spans="1:4" x14ac:dyDescent="0.45">
      <c r="A77" s="2">
        <v>75</v>
      </c>
      <c r="B77" s="3" t="s">
        <v>211</v>
      </c>
      <c r="C77" s="3" t="s">
        <v>20</v>
      </c>
      <c r="D77" s="3" t="s">
        <v>212</v>
      </c>
    </row>
    <row r="78" spans="1:4" x14ac:dyDescent="0.45">
      <c r="A78" s="2">
        <v>76</v>
      </c>
      <c r="B78" s="3" t="s">
        <v>213</v>
      </c>
      <c r="C78" s="3" t="s">
        <v>25</v>
      </c>
      <c r="D78" s="3" t="s">
        <v>214</v>
      </c>
    </row>
    <row r="79" spans="1:4" x14ac:dyDescent="0.45">
      <c r="A79" s="2">
        <v>77</v>
      </c>
      <c r="B79" s="3" t="s">
        <v>109</v>
      </c>
      <c r="C79" s="3" t="s">
        <v>19</v>
      </c>
      <c r="D79" s="3" t="s">
        <v>215</v>
      </c>
    </row>
    <row r="80" spans="1:4" x14ac:dyDescent="0.45">
      <c r="A80" s="2">
        <v>78</v>
      </c>
      <c r="B80" s="3" t="s">
        <v>110</v>
      </c>
      <c r="C80" s="3" t="s">
        <v>25</v>
      </c>
      <c r="D80" s="3" t="s">
        <v>216</v>
      </c>
    </row>
    <row r="81" spans="1:4" x14ac:dyDescent="0.45">
      <c r="A81" s="2">
        <v>79</v>
      </c>
      <c r="B81" s="3" t="s">
        <v>111</v>
      </c>
      <c r="C81" s="3" t="s">
        <v>19</v>
      </c>
      <c r="D81" s="3" t="s">
        <v>217</v>
      </c>
    </row>
    <row r="82" spans="1:4" x14ac:dyDescent="0.45">
      <c r="A82" s="2">
        <v>80</v>
      </c>
      <c r="B82" s="3" t="s">
        <v>112</v>
      </c>
      <c r="C82" s="3" t="s">
        <v>4</v>
      </c>
      <c r="D82" s="3" t="s">
        <v>218</v>
      </c>
    </row>
    <row r="83" spans="1:4" x14ac:dyDescent="0.45">
      <c r="A83" s="2">
        <v>81</v>
      </c>
      <c r="B83" s="3" t="s">
        <v>113</v>
      </c>
      <c r="C83" s="3" t="s">
        <v>22</v>
      </c>
      <c r="D83" s="3" t="s">
        <v>219</v>
      </c>
    </row>
    <row r="84" spans="1:4" x14ac:dyDescent="0.45">
      <c r="A84" s="2">
        <v>82</v>
      </c>
      <c r="B84" s="3" t="s">
        <v>114</v>
      </c>
      <c r="C84" s="3" t="s">
        <v>29</v>
      </c>
      <c r="D84" s="3" t="s">
        <v>220</v>
      </c>
    </row>
    <row r="85" spans="1:4" x14ac:dyDescent="0.45">
      <c r="A85" s="2">
        <v>83</v>
      </c>
      <c r="B85" s="3" t="s">
        <v>115</v>
      </c>
      <c r="C85" s="3" t="s">
        <v>30</v>
      </c>
      <c r="D85" s="3" t="s">
        <v>221</v>
      </c>
    </row>
    <row r="86" spans="1:4" x14ac:dyDescent="0.45">
      <c r="A86" s="2">
        <v>84</v>
      </c>
      <c r="B86" s="3" t="s">
        <v>116</v>
      </c>
      <c r="C86" s="3" t="s">
        <v>26</v>
      </c>
      <c r="D86" s="3" t="s">
        <v>222</v>
      </c>
    </row>
    <row r="87" spans="1:4" x14ac:dyDescent="0.45">
      <c r="A87" s="2">
        <v>85</v>
      </c>
      <c r="B87" s="3" t="s">
        <v>117</v>
      </c>
      <c r="C87" s="3" t="s">
        <v>31</v>
      </c>
      <c r="D87" s="3" t="s">
        <v>223</v>
      </c>
    </row>
    <row r="88" spans="1:4" x14ac:dyDescent="0.45">
      <c r="A88" s="2">
        <v>86</v>
      </c>
      <c r="B88" s="3" t="s">
        <v>118</v>
      </c>
      <c r="C88" s="3" t="s">
        <v>5</v>
      </c>
      <c r="D88" s="3" t="s">
        <v>224</v>
      </c>
    </row>
    <row r="89" spans="1:4" x14ac:dyDescent="0.45">
      <c r="A89" s="2">
        <v>87</v>
      </c>
      <c r="B89" s="3" t="s">
        <v>119</v>
      </c>
      <c r="C89" s="3" t="s">
        <v>33</v>
      </c>
      <c r="D89" s="3" t="s">
        <v>225</v>
      </c>
    </row>
    <row r="90" spans="1:4" x14ac:dyDescent="0.45">
      <c r="A90" s="2">
        <v>88</v>
      </c>
      <c r="B90" s="3" t="s">
        <v>120</v>
      </c>
      <c r="C90" s="3" t="s">
        <v>14</v>
      </c>
      <c r="D90" s="3" t="s">
        <v>226</v>
      </c>
    </row>
    <row r="91" spans="1:4" x14ac:dyDescent="0.45">
      <c r="A91" s="2">
        <v>89</v>
      </c>
      <c r="B91" s="3" t="s">
        <v>121</v>
      </c>
      <c r="C91" s="3" t="s">
        <v>28</v>
      </c>
      <c r="D91" s="3" t="s">
        <v>227</v>
      </c>
    </row>
    <row r="92" spans="1:4" x14ac:dyDescent="0.45">
      <c r="A92" s="2">
        <v>90</v>
      </c>
      <c r="B92" s="3" t="s">
        <v>122</v>
      </c>
      <c r="C92" s="3" t="s">
        <v>32</v>
      </c>
      <c r="D92" s="3" t="s">
        <v>228</v>
      </c>
    </row>
    <row r="93" spans="1:4" x14ac:dyDescent="0.45">
      <c r="A93" s="2">
        <v>91</v>
      </c>
      <c r="B93" s="3" t="s">
        <v>123</v>
      </c>
      <c r="C93" s="3" t="s">
        <v>31</v>
      </c>
      <c r="D93" s="3" t="s">
        <v>229</v>
      </c>
    </row>
    <row r="94" spans="1:4" x14ac:dyDescent="0.45">
      <c r="A94" s="2">
        <v>92</v>
      </c>
      <c r="B94" s="3" t="s">
        <v>124</v>
      </c>
      <c r="C94" s="3" t="s">
        <v>34</v>
      </c>
      <c r="D94" s="3" t="s">
        <v>230</v>
      </c>
    </row>
    <row r="95" spans="1:4" x14ac:dyDescent="0.45">
      <c r="A95" s="2">
        <v>93</v>
      </c>
      <c r="B95" s="3" t="s">
        <v>125</v>
      </c>
      <c r="C95" s="3" t="s">
        <v>4</v>
      </c>
      <c r="D95" s="3" t="s">
        <v>231</v>
      </c>
    </row>
    <row r="96" spans="1:4" x14ac:dyDescent="0.45">
      <c r="A96" s="2">
        <v>94</v>
      </c>
      <c r="B96" s="3" t="s">
        <v>126</v>
      </c>
      <c r="C96" s="3" t="s">
        <v>27</v>
      </c>
      <c r="D96" s="3" t="s">
        <v>232</v>
      </c>
    </row>
    <row r="97" spans="1:4" x14ac:dyDescent="0.45">
      <c r="A97" s="2">
        <v>95</v>
      </c>
      <c r="B97" s="3" t="s">
        <v>127</v>
      </c>
      <c r="C97" s="3" t="s">
        <v>27</v>
      </c>
      <c r="D97" s="3" t="s">
        <v>233</v>
      </c>
    </row>
    <row r="98" spans="1:4" x14ac:dyDescent="0.45">
      <c r="A98" s="2">
        <v>96</v>
      </c>
      <c r="B98" s="3" t="s">
        <v>128</v>
      </c>
      <c r="C98" s="3" t="s">
        <v>5</v>
      </c>
      <c r="D98" s="3" t="s">
        <v>234</v>
      </c>
    </row>
    <row r="99" spans="1:4" x14ac:dyDescent="0.45">
      <c r="A99" s="2">
        <v>97</v>
      </c>
      <c r="B99" s="3" t="s">
        <v>129</v>
      </c>
      <c r="C99" s="3" t="s">
        <v>4</v>
      </c>
      <c r="D99" s="3" t="s">
        <v>235</v>
      </c>
    </row>
    <row r="100" spans="1:4" x14ac:dyDescent="0.45">
      <c r="A100" s="2">
        <v>98</v>
      </c>
      <c r="B100" s="3" t="s">
        <v>130</v>
      </c>
      <c r="C100" s="3" t="s">
        <v>32</v>
      </c>
      <c r="D100" s="3" t="s">
        <v>236</v>
      </c>
    </row>
    <row r="101" spans="1:4" x14ac:dyDescent="0.45">
      <c r="A101" s="2">
        <v>99</v>
      </c>
      <c r="B101" s="3" t="s">
        <v>131</v>
      </c>
      <c r="C101" s="3" t="s">
        <v>32</v>
      </c>
      <c r="D101" s="3" t="s">
        <v>237</v>
      </c>
    </row>
    <row r="102" spans="1:4" x14ac:dyDescent="0.45">
      <c r="A102" s="2">
        <v>100</v>
      </c>
      <c r="B102" s="3" t="s">
        <v>132</v>
      </c>
      <c r="C102" s="3" t="s">
        <v>4</v>
      </c>
      <c r="D102" s="3" t="s">
        <v>238</v>
      </c>
    </row>
    <row r="103" spans="1:4" x14ac:dyDescent="0.45">
      <c r="A103" s="2">
        <v>101</v>
      </c>
      <c r="B103" s="3" t="s">
        <v>133</v>
      </c>
      <c r="C103" s="3" t="s">
        <v>20</v>
      </c>
      <c r="D103" s="3" t="s">
        <v>239</v>
      </c>
    </row>
    <row r="104" spans="1:4" x14ac:dyDescent="0.45">
      <c r="A104" s="2">
        <v>102</v>
      </c>
      <c r="B104" s="3" t="s">
        <v>134</v>
      </c>
      <c r="C104" s="3" t="s">
        <v>4</v>
      </c>
      <c r="D104" s="3" t="s">
        <v>240</v>
      </c>
    </row>
    <row r="105" spans="1:4" x14ac:dyDescent="0.45">
      <c r="A105" s="2">
        <v>103</v>
      </c>
      <c r="B105" s="3" t="s">
        <v>135</v>
      </c>
      <c r="C105" s="3" t="s">
        <v>19</v>
      </c>
      <c r="D105" s="3" t="s">
        <v>241</v>
      </c>
    </row>
  </sheetData>
  <pageMargins left="0.75" right="0.75" top="1" bottom="1" header="0.5" footer="0.5"/>
  <pageSetup paperSize="9" orientation="portrait" r:id="rId1"/>
  <headerFooter alignWithMargins="0"/>
  <tableParts count="7">
    <tablePart r:id="rId2"/>
    <tablePart r:id="rId3"/>
    <tablePart r:id="rId4"/>
    <tablePart r:id="rId5"/>
    <tablePart r:id="rId6"/>
    <tablePart r:id="rId7"/>
    <tablePart r:id="rId8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10</vt:i4>
      </vt:variant>
      <vt:variant>
        <vt:lpstr>Intervalli denominati</vt:lpstr>
      </vt:variant>
      <vt:variant>
        <vt:i4>1</vt:i4>
      </vt:variant>
    </vt:vector>
  </HeadingPairs>
  <TitlesOfParts>
    <vt:vector size="11" baseType="lpstr">
      <vt:lpstr>A</vt:lpstr>
      <vt:lpstr>B</vt:lpstr>
      <vt:lpstr>C</vt:lpstr>
      <vt:lpstr>D</vt:lpstr>
      <vt:lpstr>E</vt:lpstr>
      <vt:lpstr>F</vt:lpstr>
      <vt:lpstr>G</vt:lpstr>
      <vt:lpstr>H</vt:lpstr>
      <vt:lpstr>Vendite</vt:lpstr>
      <vt:lpstr>Dati di Supporto</vt:lpstr>
      <vt:lpstr>Vendite!tabella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Valter</dc:creator>
  <cp:lastModifiedBy>virgilio verlingieri</cp:lastModifiedBy>
  <dcterms:created xsi:type="dcterms:W3CDTF">2011-11-27T10:06:06Z</dcterms:created>
  <dcterms:modified xsi:type="dcterms:W3CDTF">2026-01-17T18:20:49Z</dcterms:modified>
</cp:coreProperties>
</file>